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<sst xmlns="http://schemas.openxmlformats.org/spreadsheetml/2006/main" count="623" uniqueCount="217">
  <si>
    <t>OSNOVNA ŠKOLA IVANA MAŽURANIĆA</t>
  </si>
  <si>
    <t>Datum:</t>
  </si>
  <si>
    <t>JAVORINSKA 1</t>
  </si>
  <si>
    <t>OIB: 08844695446</t>
  </si>
  <si>
    <t>VRSTA RASHODA / IZDATAKA</t>
  </si>
  <si>
    <t>PLAN 2023</t>
  </si>
  <si>
    <t>Ostvareno do ovih zahtjeva</t>
  </si>
  <si>
    <t>RVI</t>
  </si>
  <si>
    <t>Ukupno ostvareno</t>
  </si>
  <si>
    <t>1.</t>
  </si>
  <si>
    <t>2.</t>
  </si>
  <si>
    <t>3.</t>
  </si>
  <si>
    <t>4.</t>
  </si>
  <si>
    <t>5.</t>
  </si>
  <si>
    <t>6.</t>
  </si>
  <si>
    <t>7.(5+6)</t>
  </si>
  <si>
    <t>SVEUKUPNO PRIHODI</t>
  </si>
  <si>
    <t>Izvor 3.1.</t>
  </si>
  <si>
    <t>VLASTITI PRIHODI</t>
  </si>
  <si>
    <t>Izvor 3.1.1</t>
  </si>
  <si>
    <t>VLASTITI PRIHODI-PRORAČUNSKI KORISNICI</t>
  </si>
  <si>
    <t>64</t>
  </si>
  <si>
    <t>Prihodi od imovine</t>
  </si>
  <si>
    <t>6413</t>
  </si>
  <si>
    <t>Kamate na oročena sredstva i depozite po viđenju</t>
  </si>
  <si>
    <t>66</t>
  </si>
  <si>
    <t>Prihodi od prodaje proizvoda i robe te pruženih usluga, prihodi od donacija i povrati po protestira</t>
  </si>
  <si>
    <t>6615</t>
  </si>
  <si>
    <t>Prihodi od pruženih usluga</t>
  </si>
  <si>
    <t>92</t>
  </si>
  <si>
    <t>Rezultat poslovanja</t>
  </si>
  <si>
    <t>9221</t>
  </si>
  <si>
    <t>Višak prihoda</t>
  </si>
  <si>
    <t>Izvor 4.3.</t>
  </si>
  <si>
    <t>OSTALI PRIHODI ZA POSEBNE NAMJENE</t>
  </si>
  <si>
    <t>Izvor 4.3.1</t>
  </si>
  <si>
    <t>PRIHODI ZA POSEBNE NAMJENE-PRORAČUNSKI KORISNICI</t>
  </si>
  <si>
    <t>6414</t>
  </si>
  <si>
    <t>Prihodi od zateznih kamata</t>
  </si>
  <si>
    <t>65</t>
  </si>
  <si>
    <t>Prihodi od upravnih i administrativnih pristojbi, pristojbi po posebnim propisima i naknada</t>
  </si>
  <si>
    <t>6526</t>
  </si>
  <si>
    <t>Ostali nespomenuti prihodi</t>
  </si>
  <si>
    <t>Izvor 5.2.</t>
  </si>
  <si>
    <t>POMOĆI IZ DRUGIH PRORAČUNA</t>
  </si>
  <si>
    <t>Izvor 5.2.1</t>
  </si>
  <si>
    <t>POMOĆI IZ DRUGIH PRORAČUNA-PK</t>
  </si>
  <si>
    <t>63</t>
  </si>
  <si>
    <t>Pomoći iz inozemstva i od subjekata unutar općeg proračuna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</si>
  <si>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</si>
  <si>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</si>
  <si>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</si>
  <si>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</si>
  <si>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6391</t>
  </si>
  <si>
    <t>Tekući prijenosi između proračunskih korisnika istog proračuna</t>
  </si>
  <si>
    <t>Izvor 5.6.</t>
  </si>
  <si>
    <t>POMOĆI TEMELJEM PRIJENOSA EU SREDSTAVA</t>
  </si>
  <si>
    <t>Izvor 5.6.1</t>
  </si>
  <si>
    <t>POMOĆI TEMELJEM PRIJENOSA EU SREDSTAVA-PK</t>
  </si>
  <si>
    <t>6393</t>
  </si>
  <si>
    <t>Tekući prijenosi između proračunskih korisnika istog proračuna temeljem prijenosa EU sredstava</t>
  </si>
  <si>
    <t>Izvor 6.1.</t>
  </si>
  <si>
    <t>DONACIJE</t>
  </si>
  <si>
    <t>Izvor 6.1.1</t>
  </si>
  <si>
    <t>DONACIJE-PRORAČUNSKI KORISNICI</t>
  </si>
  <si>
    <t>6631</t>
  </si>
  <si>
    <t>Tekuće donacije</t>
  </si>
  <si>
    <t>6632</t>
  </si>
  <si>
    <t>Kapitalne donacije</t>
  </si>
  <si>
    <t>SVEUKUPNO RASHODI</t>
  </si>
  <si>
    <t>9222</t>
  </si>
  <si>
    <t>Manjak prihoda</t>
  </si>
  <si>
    <t>Glavni program A02</t>
  </si>
  <si>
    <t>PRORAČUNSKI KORISNICI</t>
  </si>
  <si>
    <t>Program 3109</t>
  </si>
  <si>
    <t>DJELATNOST USTANOVA OSNOVNOG ŠKOLSTVA</t>
  </si>
  <si>
    <t>Aktivnost A310901</t>
  </si>
  <si>
    <t>REDOVNA DJELATNOST PRORAČUNSKIH KORISNIKA</t>
  </si>
  <si>
    <t>Izvor 1.1.</t>
  </si>
  <si>
    <t>OPĆI PRIHODI I PRIMICI</t>
  </si>
  <si>
    <t>Izvor 1.1.3</t>
  </si>
  <si>
    <t>OPĆI PRIHODI I PRIMICI-POJAČANI STANDARD</t>
  </si>
  <si>
    <t>32</t>
  </si>
  <si>
    <t>Materijalni rashodi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</si>
  <si>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</si>
  <si>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</si>
  <si>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</si>
  <si>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</si>
  <si>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</si>
  <si>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</si>
  <si>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3234</t>
  </si>
  <si>
    <t>Komunalne usluge</t>
  </si>
  <si>
    <t>3236</t>
  </si>
  <si>
    <t>Zdravstvene i veterinarske usluge</t>
  </si>
  <si>
    <t>3291</t>
  </si>
  <si>
    <t>Naknade za rad predstavničkih i izvršnih tijela, povjerenstava i slično</t>
  </si>
  <si>
    <t>Izvor 1.2.</t>
  </si>
  <si>
    <t>OPĆI PRIHODI I PRIMICI-DECENTRALIZIRANA SREDSTVA</t>
  </si>
  <si>
    <t>Izvor 1.2.1</t>
  </si>
  <si>
    <t>DECENTRALIZIRANA SREDSTVA-OSNOVNO ŠKOLSTVO</t>
  </si>
  <si>
    <t>3211</t>
  </si>
  <si>
    <t>Službena putovanja</t>
  </si>
  <si>
    <t>3213</t>
  </si>
  <si>
    <t>Stručno usavršavanje zaposlenika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</si>
  <si>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</si>
  <si>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</si>
  <si>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</si>
  <si>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</si>
  <si>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</si>
  <si>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</si>
  <si>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</si>
  <si>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</si>
  <si>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</si>
  <si>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</si>
  <si>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</si>
  <si>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</si>
  <si>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</si>
  <si>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</si>
  <si>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</si>
  <si>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</si>
  <si>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</si>
  <si>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</si>
  <si>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</si>
  <si>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</si>
  <si>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</si>
  <si>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</si>
  <si>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</si>
  <si>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</si>
  <si>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</si>
  <si>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</si>
  <si>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</si>
  <si>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</si>
  <si>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</si>
  <si>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</si>
  <si>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</si>
  <si>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</si>
  <si>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</si>
  <si>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</si>
  <si>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</si>
  <si>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</si>
  <si>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31</t>
  </si>
  <si>
    <t>Rashodi za zaposlene</t>
  </si>
  <si>
    <t>3111</t>
  </si>
  <si>
    <t>Plaće za redovan rad</t>
  </si>
  <si>
    <t>3113</t>
  </si>
  <si>
    <t>Plaće za prekovremeni rad</t>
  </si>
  <si>
    <t>3132</t>
  </si>
  <si>
    <t>Doprinosi za obvezno zdravstveno osiguranje</t>
  </si>
  <si>
    <t>42</t>
  </si>
  <si>
    <t>Rashodi za nabavu proizvedene dugotrajne imovine</t>
  </si>
  <si>
    <t>4227</t>
  </si>
  <si>
    <t>Uređaji, strojevi i oprema za ostale namjene</t>
  </si>
  <si>
    <t>37</t>
  </si>
  <si>
    <t>Naknade građanima i kućanstvima na temelju osiguranja i druge naknade</t>
  </si>
  <si>
    <t>3722</t>
  </si>
  <si>
    <t>Naknade građanima i kućanstvima u naravi</t>
  </si>
  <si>
    <t>3121</t>
  </si>
  <si>
    <t>Ostali rashodi za zaposlene</t>
  </si>
  <si>
    <t>3133</t>
  </si>
  <si>
    <t>Doprinosi za obvezno osiguranje u slučaju nezaposlenosti</t>
  </si>
  <si>
    <t>3212</t>
  </si>
  <si>
    <t>Naknade za prijevoz, za rad na terenu i odvojeni život</t>
  </si>
  <si>
    <t>3222</t>
  </si>
  <si>
    <t>Materijal i sirovine</t>
  </si>
  <si>
    <t>38</t>
  </si>
  <si>
    <t>Ostali rashodi</t>
  </si>
  <si>
    <t>3811</t>
  </si>
  <si>
    <t>Tekuće donacije u novcu</t>
  </si>
  <si>
    <t>4222</t>
  </si>
  <si>
    <t>Komunikacijska oprema</t>
  </si>
  <si>
    <t>Aktivnost A310902</t>
  </si>
  <si>
    <t>PRODUŽENI BORAVAK</t>
  </si>
  <si>
    <t>Aktivnost A310903</t>
  </si>
  <si>
    <t>NABAVA DRUGIH OBRAZOVNIH MATERIJALA</t>
  </si>
  <si>
    <t>4241</t>
  </si>
  <si>
    <t>Knjige</t>
  </si>
  <si>
    <t>Aktivnost A310904</t>
  </si>
  <si>
    <t>SUFINANCIRANJE PREHRANE</t>
  </si>
  <si>
    <t>4221</t>
  </si>
  <si>
    <t>Uredska oprema i namještaj</t>
  </si>
  <si>
    <t>Aktivnost A310905</t>
  </si>
  <si>
    <t>IZVANNASTAVNE I OSTALE AKTIVNOSTI</t>
  </si>
  <si>
    <t>Aktivnost A310906</t>
  </si>
  <si>
    <t>ŠKOLA U PRIRODI</t>
  </si>
  <si>
    <t>Aktivnost A310907</t>
  </si>
  <si>
    <t>VIKENDOM U SPORTSKE DVORANE</t>
  </si>
  <si>
    <t>Aktivnost A310908</t>
  </si>
  <si>
    <t>POMOĆNICI U NASTAVI</t>
  </si>
  <si>
    <t>Aktivnost K310901</t>
  </si>
  <si>
    <t>ODRŽAVANJE I OPREMANJE OSNOVNIH ŠKOLA</t>
  </si>
  <si>
    <t>4212</t>
  </si>
  <si>
    <t>Poslovni objekti</t>
  </si>
  <si>
    <t>4223</t>
  </si>
  <si>
    <t>Oprema za održavanje i zaštitu</t>
  </si>
  <si>
    <t>4226</t>
  </si>
  <si>
    <t>Sportska i glazbena oprema</t>
  </si>
  <si>
    <t>Aktivnost T310902</t>
  </si>
  <si>
    <t>ŠKOLSKA SHEMA VOĆE, POVRĆE I MLIJEČNI PROIZVODI</t>
  </si>
  <si>
    <t>Aktivnost T310903</t>
  </si>
  <si>
    <t>SUFINANCIRANJE PROJEKATA PRIJAVLJENIH NA NATJEČAJE EUROPSKIH FONDOVA ILI PARTNERSTVA ZA EU FONDOVE</t>
  </si>
  <si>
    <t>Aktivnost T310906</t>
  </si>
  <si>
    <t>BESPLATNE MENSTRUALNE POTREPŠTINE</t>
  </si>
  <si>
    <t>3812</t>
  </si>
  <si>
    <t>Tekuće donacije u naravi</t>
  </si>
  <si>
    <t>Realizacija 2022 godine</t>
  </si>
  <si>
    <t>Prihodi Gradskog proračuna desentralitzirana sredstva</t>
  </si>
  <si>
    <t xml:space="preserve">Prihodi Gradskog proračuna pojačani standard </t>
  </si>
  <si>
    <t>Izvor  1.2</t>
  </si>
  <si>
    <t>Izvor 1.1</t>
  </si>
  <si>
    <t>Prihodi gradskog proračuna  pojačani standard</t>
  </si>
  <si>
    <t>Indeks u odnosu na 2022 godinu</t>
  </si>
  <si>
    <t>Indeks u odnosu na financijski plan 2023</t>
  </si>
  <si>
    <t>Nikola Šandrk, prof.</t>
  </si>
  <si>
    <t>od 01.01.2023-31.12.2023 godine</t>
  </si>
  <si>
    <t xml:space="preserve">           Ravnatelj škole:</t>
  </si>
  <si>
    <t xml:space="preserve">   Prihodi Gradskog proračuna</t>
  </si>
  <si>
    <t xml:space="preserve">Realizacija proračuna 2023  - RVI - posebni dio 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</si>
</sst>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b/>
      <sz val="11.95"/>
      <color indexed="8"/>
      <name val="Arial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Alignment="1" applyProtection="1">
      <alignment vertical="center" wrapText="1" readingOrder="1"/>
      <protection locked="0"/>
    </xf>
    <xf numFmtId="184" fontId="2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33" borderId="0" xfId="0" applyFont="1" applyFill="1" applyAlignment="1">
      <alignment/>
    </xf>
    <xf numFmtId="0" fontId="2" fillId="34" borderId="0" xfId="0" applyFont="1" applyFill="1" applyAlignment="1" applyProtection="1">
      <alignment horizontal="left" vertical="center" wrapText="1" readingOrder="1"/>
      <protection locked="0"/>
    </xf>
    <xf numFmtId="4" fontId="2" fillId="35" borderId="10" xfId="0" applyNumberFormat="1" applyFont="1" applyFill="1" applyBorder="1" applyAlignment="1" applyProtection="1">
      <alignment vertical="center" wrapText="1"/>
      <protection locked="0"/>
    </xf>
    <xf numFmtId="4" fontId="2" fillId="36" borderId="0" xfId="0" applyNumberFormat="1" applyFont="1" applyFill="1" applyAlignment="1">
      <alignment vertical="center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5" borderId="10" xfId="0" applyFont="1" applyFill="1" applyBorder="1" applyAlignment="1" applyProtection="1">
      <alignment vertical="top" wrapText="1"/>
      <protection locked="0"/>
    </xf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34" borderId="0" xfId="0" applyFont="1" applyFill="1" applyAlignment="1" applyProtection="1">
      <alignment vertical="center" wrapText="1" readingOrder="1"/>
      <protection locked="0"/>
    </xf>
    <xf numFmtId="0" fontId="2" fillId="0" borderId="0" xfId="0" applyFont="1" applyAlignment="1">
      <alignment/>
    </xf>
    <xf numFmtId="0" fontId="5" fillId="37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0" xfId="0" applyFont="1" applyFill="1" applyAlignment="1">
      <alignment/>
    </xf>
    <xf numFmtId="184" fontId="3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 applyProtection="1">
      <alignment vertical="center" wrapText="1"/>
      <protection locked="0"/>
    </xf>
    <xf numFmtId="184" fontId="3" fillId="34" borderId="0" xfId="0" applyNumberFormat="1" applyFont="1" applyFill="1" applyAlignment="1" applyProtection="1">
      <alignment horizontal="right" vertical="center" wrapText="1"/>
      <protection locked="0"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2" fillId="37" borderId="10" xfId="0" applyFont="1" applyFill="1" applyBorder="1" applyAlignment="1" applyProtection="1">
      <alignment horizontal="center" vertical="center" wrapText="1" readingOrder="1"/>
      <protection locked="0"/>
    </xf>
    <xf numFmtId="0" fontId="6" fillId="37" borderId="10" xfId="0" applyFont="1" applyFill="1" applyBorder="1" applyAlignment="1" applyProtection="1">
      <alignment horizontal="center" vertical="center" wrapText="1" readingOrder="1"/>
      <protection locked="0"/>
    </xf>
    <xf numFmtId="0" fontId="2" fillId="38" borderId="0" xfId="0" applyFont="1" applyFill="1" applyAlignment="1" applyProtection="1">
      <alignment vertical="center" wrapText="1" readingOrder="1"/>
      <protection locked="0"/>
    </xf>
    <xf numFmtId="4" fontId="2" fillId="39" borderId="0" xfId="0" applyNumberFormat="1" applyFont="1" applyFill="1" applyAlignment="1">
      <alignment vertical="center"/>
    </xf>
    <xf numFmtId="184" fontId="2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40" borderId="0" xfId="0" applyFont="1" applyFill="1" applyAlignment="1" applyProtection="1">
      <alignment vertical="center" wrapText="1" readingOrder="1"/>
      <protection locked="0"/>
    </xf>
    <xf numFmtId="184" fontId="3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36" borderId="0" xfId="0" applyFill="1" applyAlignment="1">
      <alignment/>
    </xf>
    <xf numFmtId="0" fontId="44" fillId="0" borderId="0" xfId="0" applyFont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 vertical="center"/>
    </xf>
    <xf numFmtId="0" fontId="45" fillId="41" borderId="0" xfId="0" applyFont="1" applyFill="1" applyAlignment="1" applyProtection="1">
      <alignment vertical="center" wrapText="1" readingOrder="1"/>
      <protection locked="0"/>
    </xf>
    <xf numFmtId="4" fontId="45" fillId="42" borderId="0" xfId="0" applyNumberFormat="1" applyFont="1" applyFill="1" applyAlignment="1">
      <alignment vertical="center"/>
    </xf>
    <xf numFmtId="184" fontId="45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44" fillId="42" borderId="0" xfId="0" applyFont="1" applyFill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43" borderId="0" xfId="0" applyFont="1" applyFill="1" applyAlignment="1" applyProtection="1">
      <alignment vertical="center" wrapText="1" readingOrder="1"/>
      <protection locked="0"/>
    </xf>
    <xf numFmtId="4" fontId="2" fillId="44" borderId="0" xfId="0" applyNumberFormat="1" applyFont="1" applyFill="1" applyAlignment="1">
      <alignment vertical="center"/>
    </xf>
    <xf numFmtId="184" fontId="3" fillId="43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44" borderId="0" xfId="0" applyFill="1" applyAlignment="1">
      <alignment/>
    </xf>
    <xf numFmtId="184" fontId="2" fillId="3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4" borderId="0" xfId="0" applyFont="1" applyFill="1" applyAlignment="1" applyProtection="1">
      <alignment horizontal="center" vertical="center" wrapText="1" readingOrder="1"/>
      <protection locked="0"/>
    </xf>
    <xf numFmtId="0" fontId="3" fillId="34" borderId="0" xfId="0" applyFont="1" applyFill="1" applyAlignment="1" applyProtection="1">
      <alignment vertical="center" wrapText="1" readingOrder="1"/>
      <protection locked="0"/>
    </xf>
    <xf numFmtId="0" fontId="2" fillId="33" borderId="0" xfId="0" applyFont="1" applyFill="1" applyAlignment="1">
      <alignment/>
    </xf>
    <xf numFmtId="184" fontId="3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43" borderId="0" xfId="0" applyFont="1" applyFill="1" applyAlignment="1" applyProtection="1">
      <alignment vertical="center" wrapText="1" readingOrder="1"/>
      <protection locked="0"/>
    </xf>
    <xf numFmtId="0" fontId="2" fillId="44" borderId="0" xfId="0" applyFont="1" applyFill="1" applyAlignment="1">
      <alignment/>
    </xf>
    <xf numFmtId="184" fontId="3" fillId="43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40" borderId="0" xfId="0" applyFont="1" applyFill="1" applyAlignment="1" applyProtection="1">
      <alignment vertical="center" wrapText="1" readingOrder="1"/>
      <protection locked="0"/>
    </xf>
    <xf numFmtId="0" fontId="2" fillId="36" borderId="0" xfId="0" applyFont="1" applyFill="1" applyAlignment="1">
      <alignment/>
    </xf>
    <xf numFmtId="184" fontId="3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45" fillId="41" borderId="0" xfId="0" applyFont="1" applyFill="1" applyAlignment="1" applyProtection="1">
      <alignment vertical="center" wrapText="1" readingOrder="1"/>
      <protection locked="0"/>
    </xf>
    <xf numFmtId="0" fontId="45" fillId="42" borderId="0" xfId="0" applyFont="1" applyFill="1" applyAlignment="1">
      <alignment/>
    </xf>
    <xf numFmtId="184" fontId="45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>
      <alignment vertical="center"/>
    </xf>
    <xf numFmtId="184" fontId="3" fillId="34" borderId="0" xfId="0" applyNumberFormat="1" applyFont="1" applyFill="1" applyAlignment="1" applyProtection="1">
      <alignment horizontal="right" vertical="center" wrapText="1"/>
      <protection locked="0"/>
    </xf>
    <xf numFmtId="0" fontId="2" fillId="38" borderId="0" xfId="0" applyFont="1" applyFill="1" applyAlignment="1" applyProtection="1">
      <alignment vertical="center" wrapText="1" readingOrder="1"/>
      <protection locked="0"/>
    </xf>
    <xf numFmtId="0" fontId="2" fillId="39" borderId="0" xfId="0" applyFont="1" applyFill="1" applyAlignment="1">
      <alignment/>
    </xf>
    <xf numFmtId="184" fontId="2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34" borderId="0" xfId="0" applyFont="1" applyFill="1" applyAlignment="1" applyProtection="1">
      <alignment horizontal="left" vertical="center" wrapText="1" readingOrder="1"/>
      <protection locked="0"/>
    </xf>
    <xf numFmtId="0" fontId="6" fillId="37" borderId="10" xfId="0" applyFont="1" applyFill="1" applyBorder="1" applyAlignment="1" applyProtection="1">
      <alignment horizontal="center" vertical="center" wrapText="1" readingOrder="1"/>
      <protection locked="0"/>
    </xf>
    <xf numFmtId="0" fontId="2" fillId="35" borderId="10" xfId="0" applyFont="1" applyFill="1" applyBorder="1" applyAlignment="1" applyProtection="1">
      <alignment vertical="top" wrapText="1"/>
      <protection locked="0"/>
    </xf>
    <xf numFmtId="0" fontId="5" fillId="37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FFEE75"/>
      <rgbColor rgb="00000000"/>
      <rgbColor rgb="00FFFF97"/>
      <rgbColor rgb="009CA9FE"/>
      <rgbColor rgb="00C1C1FF"/>
      <rgbColor rgb="00E1E1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24"/>
  <sheetViews>
    <sheetView showGridLines="0" tabSelected="1" zoomScalePageLayoutView="0" workbookViewId="0" topLeftCell="A1">
      <pane ySplit="1" topLeftCell="A5" activePane="bottomLeft" state="frozen"/>
      <selection pane="topLeft" activeCell="A1" sqref="A1"/>
      <selection pane="bottomLeft" activeCell="AE23" sqref="AE23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7109375" style="1" customWidth="1"/>
    <col min="10" max="10" width="12.140625" style="0" customWidth="1"/>
    <col min="11" max="11" width="12.00390625" style="0" customWidth="1"/>
    <col min="12" max="12" width="10.140625" style="0" customWidth="1"/>
    <col min="13" max="13" width="0.13671875" style="0" customWidth="1"/>
    <col min="14" max="14" width="0.9921875" style="0" customWidth="1"/>
    <col min="15" max="15" width="7.00390625" style="0" customWidth="1"/>
    <col min="16" max="16" width="0.85546875" style="0" customWidth="1"/>
    <col min="17" max="17" width="3.28125" style="0" customWidth="1"/>
    <col min="18" max="18" width="11.28125" style="14" customWidth="1"/>
    <col min="19" max="19" width="10.421875" style="14" customWidth="1"/>
    <col min="20" max="20" width="0.9921875" style="0" customWidth="1"/>
    <col min="21" max="21" width="0" style="0" hidden="1" customWidth="1"/>
    <col min="22" max="22" width="1.1484375" style="0" customWidth="1"/>
    <col min="23" max="23" width="1.8515625" style="0" hidden="1" customWidth="1"/>
  </cols>
  <sheetData>
    <row r="1" ht="7.5" customHeight="1"/>
    <row r="2" spans="2:7" ht="12.75">
      <c r="B2" s="73" t="s">
        <v>0</v>
      </c>
      <c r="C2" s="74"/>
      <c r="D2" s="74"/>
      <c r="E2" s="74"/>
      <c r="F2" s="74"/>
      <c r="G2" s="74"/>
    </row>
    <row r="3" spans="2:19" ht="12.75">
      <c r="B3" s="74"/>
      <c r="C3" s="74"/>
      <c r="D3" s="74"/>
      <c r="E3" s="74"/>
      <c r="F3" s="74"/>
      <c r="G3" s="74"/>
      <c r="M3" s="75" t="s">
        <v>1</v>
      </c>
      <c r="N3" s="74"/>
      <c r="O3" s="74"/>
      <c r="Q3" s="76">
        <v>45376.4841092791</v>
      </c>
      <c r="R3" s="76"/>
      <c r="S3" s="76"/>
    </row>
    <row r="4" spans="2:19" ht="12.75">
      <c r="B4" s="73" t="s">
        <v>2</v>
      </c>
      <c r="C4" s="74"/>
      <c r="D4" s="74"/>
      <c r="E4" s="74"/>
      <c r="M4" s="74"/>
      <c r="N4" s="74"/>
      <c r="O4" s="74"/>
      <c r="Q4" s="74"/>
      <c r="R4" s="74"/>
      <c r="S4" s="74"/>
    </row>
    <row r="5" spans="2:5" ht="12.75">
      <c r="B5" s="74"/>
      <c r="C5" s="74"/>
      <c r="D5" s="74"/>
      <c r="E5" s="74"/>
    </row>
    <row r="6" spans="2:4" ht="13.5" customHeight="1">
      <c r="B6" s="73" t="s">
        <v>3</v>
      </c>
      <c r="C6" s="74"/>
      <c r="D6" s="74"/>
    </row>
    <row r="7" ht="10.5" customHeight="1"/>
    <row r="8" spans="4:13" ht="18" customHeight="1">
      <c r="D8" s="77" t="s">
        <v>216</v>
      </c>
      <c r="E8" s="74"/>
      <c r="F8" s="74"/>
      <c r="G8" s="74"/>
      <c r="H8" s="74"/>
      <c r="I8" s="74"/>
      <c r="J8" s="74"/>
      <c r="K8" s="74"/>
      <c r="L8" s="74"/>
      <c r="M8" s="74"/>
    </row>
    <row r="9" spans="2:19" ht="15.75" customHeight="1">
      <c r="B9" s="17"/>
      <c r="C9" s="17"/>
      <c r="D9" s="17"/>
      <c r="E9" s="17"/>
      <c r="F9" s="17"/>
      <c r="G9" s="42"/>
      <c r="H9" s="42" t="s">
        <v>213</v>
      </c>
      <c r="I9" s="43"/>
      <c r="J9" s="42"/>
      <c r="K9" s="42"/>
      <c r="L9" s="17"/>
      <c r="M9" s="17"/>
      <c r="N9" s="17"/>
      <c r="O9" s="17"/>
      <c r="P9" s="17"/>
      <c r="Q9" s="17"/>
      <c r="R9" s="1"/>
      <c r="S9" s="1"/>
    </row>
    <row r="10" spans="2:19" ht="4.5" customHeight="1" thickBot="1">
      <c r="B10" s="17"/>
      <c r="C10" s="17"/>
      <c r="D10" s="17"/>
      <c r="E10" s="17"/>
      <c r="F10" s="17"/>
      <c r="G10" s="17"/>
      <c r="H10" s="17"/>
      <c r="J10" s="17"/>
      <c r="K10" s="17"/>
      <c r="L10" s="17"/>
      <c r="M10" s="17"/>
      <c r="N10" s="17"/>
      <c r="O10" s="17"/>
      <c r="P10" s="17"/>
      <c r="Q10" s="17"/>
      <c r="R10" s="1"/>
      <c r="S10" s="1"/>
    </row>
    <row r="11" spans="2:23" s="5" customFormat="1" ht="56.25" customHeight="1" thickBot="1" thickTop="1">
      <c r="B11" s="70" t="s">
        <v>4</v>
      </c>
      <c r="C11" s="71"/>
      <c r="D11" s="71"/>
      <c r="E11" s="71"/>
      <c r="F11" s="71"/>
      <c r="G11" s="71"/>
      <c r="H11" s="71"/>
      <c r="I11" s="10" t="s">
        <v>204</v>
      </c>
      <c r="J11" s="24" t="s">
        <v>5</v>
      </c>
      <c r="K11" s="25" t="s">
        <v>6</v>
      </c>
      <c r="L11" s="70" t="s">
        <v>7</v>
      </c>
      <c r="M11" s="71"/>
      <c r="N11" s="71"/>
      <c r="O11" s="70" t="s">
        <v>8</v>
      </c>
      <c r="P11" s="71"/>
      <c r="Q11" s="71"/>
      <c r="R11" s="10" t="s">
        <v>210</v>
      </c>
      <c r="S11" s="10" t="s">
        <v>211</v>
      </c>
      <c r="T11" s="13"/>
      <c r="U11" s="35"/>
      <c r="V11" s="35"/>
      <c r="W11" s="35"/>
    </row>
    <row r="12" spans="2:23" ht="14.25" thickBot="1" thickTop="1">
      <c r="B12" s="18" t="s">
        <v>9</v>
      </c>
      <c r="C12" s="72" t="s">
        <v>10</v>
      </c>
      <c r="D12" s="71"/>
      <c r="E12" s="71"/>
      <c r="F12" s="71"/>
      <c r="G12" s="72" t="s">
        <v>11</v>
      </c>
      <c r="H12" s="71"/>
      <c r="I12" s="10"/>
      <c r="J12" s="18" t="s">
        <v>12</v>
      </c>
      <c r="K12" s="18" t="s">
        <v>13</v>
      </c>
      <c r="L12" s="72" t="s">
        <v>14</v>
      </c>
      <c r="M12" s="71"/>
      <c r="N12" s="71"/>
      <c r="O12" s="72" t="s">
        <v>15</v>
      </c>
      <c r="P12" s="71"/>
      <c r="Q12" s="71"/>
      <c r="R12" s="10">
        <v>8</v>
      </c>
      <c r="S12" s="10">
        <v>9</v>
      </c>
      <c r="T12" s="12"/>
      <c r="U12" s="36"/>
      <c r="V12" s="36"/>
      <c r="W12" s="36"/>
    </row>
    <row r="13" spans="2:23" ht="35.25" customHeight="1" thickTop="1">
      <c r="B13" s="26"/>
      <c r="C13" s="66" t="s">
        <v>16</v>
      </c>
      <c r="D13" s="67"/>
      <c r="E13" s="67"/>
      <c r="F13" s="67"/>
      <c r="G13" s="66"/>
      <c r="H13" s="67"/>
      <c r="I13" s="27">
        <v>1724417.21</v>
      </c>
      <c r="J13" s="28">
        <v>2204200</v>
      </c>
      <c r="K13" s="28">
        <v>973773.83</v>
      </c>
      <c r="L13" s="68">
        <v>1167026.12</v>
      </c>
      <c r="M13" s="67"/>
      <c r="N13" s="67"/>
      <c r="O13" s="68">
        <v>2140799.95</v>
      </c>
      <c r="P13" s="67"/>
      <c r="Q13" s="67"/>
      <c r="R13" s="27">
        <f>O13/I13*100</f>
        <v>124.1462876608614</v>
      </c>
      <c r="S13" s="27">
        <f>O13/J13*100</f>
        <v>97.12367071953544</v>
      </c>
      <c r="T13" s="33"/>
      <c r="U13" s="34"/>
      <c r="V13" s="34"/>
      <c r="W13" s="34"/>
    </row>
    <row r="14" spans="2:20" ht="24.75" customHeight="1">
      <c r="B14" s="6" t="s">
        <v>207</v>
      </c>
      <c r="C14" s="69" t="s">
        <v>215</v>
      </c>
      <c r="D14" s="69"/>
      <c r="E14" s="69"/>
      <c r="F14" s="69"/>
      <c r="G14" s="69"/>
      <c r="H14" s="19"/>
      <c r="I14" s="3">
        <v>97117.73</v>
      </c>
      <c r="J14" s="7">
        <v>79710</v>
      </c>
      <c r="K14" s="7">
        <v>0</v>
      </c>
      <c r="L14" s="7">
        <v>0</v>
      </c>
      <c r="M14" s="19"/>
      <c r="N14" s="19"/>
      <c r="O14" s="49">
        <v>123637.66</v>
      </c>
      <c r="P14" s="49"/>
      <c r="Q14" s="49"/>
      <c r="R14" s="3">
        <f aca="true" t="shared" si="0" ref="R14:R76">O14/I14*100</f>
        <v>127.30699121571314</v>
      </c>
      <c r="S14" s="3">
        <f aca="true" t="shared" si="1" ref="S14:S76">O14/J14*100</f>
        <v>155.10934638062977</v>
      </c>
      <c r="T14" s="8"/>
    </row>
    <row r="15" spans="2:20" ht="24.75" customHeight="1">
      <c r="B15" s="6" t="s">
        <v>98</v>
      </c>
      <c r="C15" s="50" t="s">
        <v>205</v>
      </c>
      <c r="D15" s="50"/>
      <c r="E15" s="50"/>
      <c r="F15" s="50"/>
      <c r="G15" s="50"/>
      <c r="H15" s="19"/>
      <c r="I15" s="3">
        <v>97117.73</v>
      </c>
      <c r="J15" s="7">
        <v>79710</v>
      </c>
      <c r="K15" s="7">
        <v>0</v>
      </c>
      <c r="L15" s="7">
        <v>0</v>
      </c>
      <c r="M15" s="19"/>
      <c r="N15" s="19"/>
      <c r="O15" s="49">
        <v>123637.66</v>
      </c>
      <c r="P15" s="49"/>
      <c r="Q15" s="49"/>
      <c r="R15" s="3">
        <f t="shared" si="0"/>
        <v>127.30699121571314</v>
      </c>
      <c r="S15" s="3">
        <f t="shared" si="1"/>
        <v>155.10934638062977</v>
      </c>
      <c r="T15" s="8"/>
    </row>
    <row r="16" spans="2:20" ht="24.75" customHeight="1">
      <c r="B16" s="9">
        <v>6711</v>
      </c>
      <c r="C16" s="50" t="s">
        <v>205</v>
      </c>
      <c r="D16" s="50"/>
      <c r="E16" s="50"/>
      <c r="F16" s="50"/>
      <c r="G16" s="50"/>
      <c r="H16" s="19"/>
      <c r="I16" s="3">
        <v>79166.64</v>
      </c>
      <c r="J16" s="7">
        <v>79710</v>
      </c>
      <c r="K16" s="7"/>
      <c r="L16" s="7">
        <v>0</v>
      </c>
      <c r="M16" s="19"/>
      <c r="N16" s="19"/>
      <c r="O16" s="49">
        <v>123637.66</v>
      </c>
      <c r="P16" s="49"/>
      <c r="Q16" s="49"/>
      <c r="R16" s="3">
        <f t="shared" si="0"/>
        <v>156.17393892174783</v>
      </c>
      <c r="S16" s="3">
        <f t="shared" si="1"/>
        <v>155.10934638062977</v>
      </c>
      <c r="T16" s="8"/>
    </row>
    <row r="17" spans="2:20" ht="24.75" customHeight="1">
      <c r="B17" s="9">
        <v>6712</v>
      </c>
      <c r="C17" s="50" t="s">
        <v>205</v>
      </c>
      <c r="D17" s="50"/>
      <c r="E17" s="50"/>
      <c r="F17" s="50"/>
      <c r="G17" s="50"/>
      <c r="H17" s="19"/>
      <c r="I17" s="3">
        <v>17951.09</v>
      </c>
      <c r="J17" s="7">
        <v>0</v>
      </c>
      <c r="K17" s="7">
        <v>0</v>
      </c>
      <c r="L17" s="7">
        <v>0</v>
      </c>
      <c r="M17" s="19"/>
      <c r="N17" s="19"/>
      <c r="O17" s="7">
        <v>0</v>
      </c>
      <c r="P17" s="19">
        <v>0</v>
      </c>
      <c r="Q17" s="19"/>
      <c r="R17" s="3">
        <f t="shared" si="0"/>
        <v>0</v>
      </c>
      <c r="S17" s="3">
        <v>0</v>
      </c>
      <c r="T17" s="8"/>
    </row>
    <row r="18" spans="2:20" ht="24.75" customHeight="1">
      <c r="B18" s="6" t="s">
        <v>208</v>
      </c>
      <c r="C18" s="50" t="s">
        <v>206</v>
      </c>
      <c r="D18" s="50"/>
      <c r="E18" s="50"/>
      <c r="F18" s="50"/>
      <c r="G18" s="50"/>
      <c r="H18" s="19"/>
      <c r="I18" s="3">
        <v>148706.55</v>
      </c>
      <c r="J18" s="7">
        <v>254920</v>
      </c>
      <c r="K18" s="7">
        <v>0</v>
      </c>
      <c r="L18" s="7">
        <v>0</v>
      </c>
      <c r="M18" s="19"/>
      <c r="N18" s="19"/>
      <c r="O18" s="49">
        <v>236953.74</v>
      </c>
      <c r="P18" s="49"/>
      <c r="Q18" s="49"/>
      <c r="R18" s="3">
        <f t="shared" si="0"/>
        <v>159.3431762084454</v>
      </c>
      <c r="S18" s="3">
        <f t="shared" si="1"/>
        <v>92.95219676761336</v>
      </c>
      <c r="T18" s="8"/>
    </row>
    <row r="19" spans="2:20" ht="21.75" customHeight="1">
      <c r="B19" s="6" t="s">
        <v>80</v>
      </c>
      <c r="C19" s="50" t="s">
        <v>206</v>
      </c>
      <c r="D19" s="50"/>
      <c r="E19" s="50"/>
      <c r="F19" s="50"/>
      <c r="G19" s="50"/>
      <c r="H19" s="19"/>
      <c r="I19" s="3">
        <v>148406.55</v>
      </c>
      <c r="J19" s="7">
        <v>254920</v>
      </c>
      <c r="K19" s="7"/>
      <c r="L19" s="7">
        <v>0</v>
      </c>
      <c r="M19" s="19"/>
      <c r="N19" s="19"/>
      <c r="O19" s="49">
        <v>236953.74</v>
      </c>
      <c r="P19" s="49"/>
      <c r="Q19" s="49"/>
      <c r="R19" s="3">
        <f t="shared" si="0"/>
        <v>159.66528431528124</v>
      </c>
      <c r="S19" s="3">
        <f t="shared" si="1"/>
        <v>92.95219676761336</v>
      </c>
      <c r="T19" s="8"/>
    </row>
    <row r="20" spans="2:20" ht="24.75" customHeight="1">
      <c r="B20" s="9">
        <v>6711</v>
      </c>
      <c r="C20" s="50" t="s">
        <v>209</v>
      </c>
      <c r="D20" s="50"/>
      <c r="E20" s="50"/>
      <c r="F20" s="50"/>
      <c r="G20" s="50"/>
      <c r="H20" s="19"/>
      <c r="I20" s="3">
        <v>147388.76</v>
      </c>
      <c r="J20" s="7">
        <v>251090</v>
      </c>
      <c r="K20" s="7">
        <v>0</v>
      </c>
      <c r="L20" s="7">
        <v>0</v>
      </c>
      <c r="M20" s="19"/>
      <c r="N20" s="19"/>
      <c r="O20" s="49">
        <v>201610.52</v>
      </c>
      <c r="P20" s="49"/>
      <c r="Q20" s="49"/>
      <c r="R20" s="3">
        <f t="shared" si="0"/>
        <v>136.78825983745298</v>
      </c>
      <c r="S20" s="3">
        <f t="shared" si="1"/>
        <v>80.29412561233023</v>
      </c>
      <c r="T20" s="8"/>
    </row>
    <row r="21" spans="2:20" ht="22.5" customHeight="1">
      <c r="B21" s="9">
        <v>6712</v>
      </c>
      <c r="C21" s="50" t="s">
        <v>209</v>
      </c>
      <c r="D21" s="50"/>
      <c r="E21" s="50"/>
      <c r="F21" s="50"/>
      <c r="G21" s="50"/>
      <c r="H21" s="19"/>
      <c r="I21" s="3">
        <v>1017.79</v>
      </c>
      <c r="J21" s="7">
        <v>3830</v>
      </c>
      <c r="K21" s="7">
        <v>0</v>
      </c>
      <c r="L21" s="7">
        <v>0</v>
      </c>
      <c r="M21" s="19"/>
      <c r="N21" s="19"/>
      <c r="O21" s="49">
        <v>35343.22</v>
      </c>
      <c r="P21" s="49"/>
      <c r="Q21" s="49"/>
      <c r="R21" s="3">
        <f t="shared" si="0"/>
        <v>3472.5454170310186</v>
      </c>
      <c r="S21" s="3">
        <f t="shared" si="1"/>
        <v>922.7994778067884</v>
      </c>
      <c r="T21" s="8"/>
    </row>
    <row r="22" spans="2:23" ht="28.5" customHeight="1">
      <c r="B22" s="16" t="s">
        <v>17</v>
      </c>
      <c r="C22" s="51" t="s">
        <v>18</v>
      </c>
      <c r="D22" s="52"/>
      <c r="E22" s="52"/>
      <c r="F22" s="52"/>
      <c r="G22" s="51"/>
      <c r="H22" s="52"/>
      <c r="I22" s="3">
        <v>5012.7</v>
      </c>
      <c r="J22" s="20">
        <v>11400</v>
      </c>
      <c r="K22" s="20">
        <v>4725.17</v>
      </c>
      <c r="L22" s="53">
        <v>5440.86</v>
      </c>
      <c r="M22" s="52"/>
      <c r="N22" s="52"/>
      <c r="O22" s="53">
        <v>10166.03</v>
      </c>
      <c r="P22" s="52"/>
      <c r="Q22" s="52"/>
      <c r="R22" s="3">
        <f t="shared" si="0"/>
        <v>202.8054740957967</v>
      </c>
      <c r="S22" s="3">
        <f t="shared" si="1"/>
        <v>89.17570175438597</v>
      </c>
      <c r="T22" s="4"/>
      <c r="U22" s="4"/>
      <c r="V22" s="4"/>
      <c r="W22" s="4"/>
    </row>
    <row r="23" spans="2:23" ht="28.5" customHeight="1">
      <c r="B23" s="16" t="s">
        <v>19</v>
      </c>
      <c r="C23" s="51" t="s">
        <v>20</v>
      </c>
      <c r="D23" s="52"/>
      <c r="E23" s="52"/>
      <c r="F23" s="52"/>
      <c r="G23" s="51"/>
      <c r="H23" s="52"/>
      <c r="I23" s="3">
        <v>5012.7</v>
      </c>
      <c r="J23" s="20">
        <v>11400</v>
      </c>
      <c r="K23" s="20">
        <v>4725.17</v>
      </c>
      <c r="L23" s="53">
        <v>5440.86</v>
      </c>
      <c r="M23" s="52"/>
      <c r="N23" s="52"/>
      <c r="O23" s="53">
        <v>10166.03</v>
      </c>
      <c r="P23" s="52"/>
      <c r="Q23" s="52"/>
      <c r="R23" s="3">
        <f t="shared" si="0"/>
        <v>202.8054740957967</v>
      </c>
      <c r="S23" s="3">
        <f t="shared" si="1"/>
        <v>89.17570175438597</v>
      </c>
      <c r="T23" s="4"/>
      <c r="U23" s="4"/>
      <c r="V23" s="4"/>
      <c r="W23" s="4"/>
    </row>
    <row r="24" spans="2:19" ht="19.5" customHeight="1">
      <c r="B24" s="16" t="s">
        <v>21</v>
      </c>
      <c r="C24" s="51" t="s">
        <v>22</v>
      </c>
      <c r="D24" s="52"/>
      <c r="E24" s="52"/>
      <c r="F24" s="52"/>
      <c r="G24" s="51"/>
      <c r="H24" s="52"/>
      <c r="I24" s="3">
        <v>0.06</v>
      </c>
      <c r="J24" s="20">
        <v>100</v>
      </c>
      <c r="K24" s="20">
        <v>0</v>
      </c>
      <c r="L24" s="53">
        <v>0.01</v>
      </c>
      <c r="M24" s="52"/>
      <c r="N24" s="52"/>
      <c r="O24" s="53">
        <v>0.01</v>
      </c>
      <c r="P24" s="52"/>
      <c r="Q24" s="52"/>
      <c r="R24" s="3">
        <f t="shared" si="0"/>
        <v>16.666666666666668</v>
      </c>
      <c r="S24" s="3">
        <f t="shared" si="1"/>
        <v>0.01</v>
      </c>
    </row>
    <row r="25" spans="2:19" ht="24.75" customHeight="1">
      <c r="B25" s="16" t="s">
        <v>23</v>
      </c>
      <c r="C25" s="51" t="s">
        <v>24</v>
      </c>
      <c r="D25" s="52"/>
      <c r="E25" s="52"/>
      <c r="F25" s="52"/>
      <c r="G25" s="51"/>
      <c r="H25" s="52"/>
      <c r="I25" s="3">
        <v>0.06</v>
      </c>
      <c r="J25" s="20">
        <v>100</v>
      </c>
      <c r="K25" s="20">
        <v>0</v>
      </c>
      <c r="L25" s="53">
        <v>0.01</v>
      </c>
      <c r="M25" s="52"/>
      <c r="N25" s="52"/>
      <c r="O25" s="53">
        <v>0.01</v>
      </c>
      <c r="P25" s="52"/>
      <c r="Q25" s="52"/>
      <c r="R25" s="3">
        <f t="shared" si="0"/>
        <v>16.666666666666668</v>
      </c>
      <c r="S25" s="3">
        <f t="shared" si="1"/>
        <v>0.01</v>
      </c>
    </row>
    <row r="26" spans="2:19" ht="33" customHeight="1">
      <c r="B26" s="16" t="s">
        <v>25</v>
      </c>
      <c r="C26" s="51" t="s">
        <v>26</v>
      </c>
      <c r="D26" s="52"/>
      <c r="E26" s="52"/>
      <c r="F26" s="52"/>
      <c r="G26" s="51"/>
      <c r="H26" s="52"/>
      <c r="I26" s="3">
        <v>5012.64</v>
      </c>
      <c r="J26" s="20">
        <v>8700</v>
      </c>
      <c r="K26" s="20">
        <v>4725.17</v>
      </c>
      <c r="L26" s="53">
        <v>5440.85</v>
      </c>
      <c r="M26" s="52"/>
      <c r="N26" s="52"/>
      <c r="O26" s="53">
        <v>10166.02</v>
      </c>
      <c r="P26" s="52"/>
      <c r="Q26" s="52"/>
      <c r="R26" s="3">
        <f t="shared" si="0"/>
        <v>202.80770212901783</v>
      </c>
      <c r="S26" s="3">
        <f t="shared" si="1"/>
        <v>116.85080459770117</v>
      </c>
    </row>
    <row r="27" spans="2:19" ht="28.5" customHeight="1">
      <c r="B27" s="16" t="s">
        <v>27</v>
      </c>
      <c r="C27" s="51" t="s">
        <v>28</v>
      </c>
      <c r="D27" s="52"/>
      <c r="E27" s="52"/>
      <c r="F27" s="52"/>
      <c r="G27" s="51"/>
      <c r="H27" s="52"/>
      <c r="I27" s="3">
        <v>5012.64</v>
      </c>
      <c r="J27" s="20">
        <v>8700</v>
      </c>
      <c r="K27" s="20">
        <v>4725.17</v>
      </c>
      <c r="L27" s="53">
        <v>5440.85</v>
      </c>
      <c r="M27" s="52"/>
      <c r="N27" s="52"/>
      <c r="O27" s="53">
        <v>10166.02</v>
      </c>
      <c r="P27" s="52"/>
      <c r="Q27" s="52"/>
      <c r="R27" s="3">
        <f t="shared" si="0"/>
        <v>202.80770212901783</v>
      </c>
      <c r="S27" s="3">
        <f t="shared" si="1"/>
        <v>116.85080459770117</v>
      </c>
    </row>
    <row r="28" spans="2:19" ht="18.75" customHeight="1">
      <c r="B28" s="16" t="s">
        <v>29</v>
      </c>
      <c r="C28" s="51" t="s">
        <v>30</v>
      </c>
      <c r="D28" s="52"/>
      <c r="E28" s="52"/>
      <c r="F28" s="52"/>
      <c r="G28" s="51"/>
      <c r="H28" s="52"/>
      <c r="I28" s="3">
        <v>0</v>
      </c>
      <c r="J28" s="20">
        <v>2600</v>
      </c>
      <c r="K28" s="20">
        <v>0</v>
      </c>
      <c r="L28" s="53">
        <v>0</v>
      </c>
      <c r="M28" s="52"/>
      <c r="N28" s="52"/>
      <c r="O28" s="53">
        <v>0</v>
      </c>
      <c r="P28" s="52"/>
      <c r="Q28" s="52"/>
      <c r="R28" s="3">
        <v>0</v>
      </c>
      <c r="S28" s="3">
        <f t="shared" si="1"/>
        <v>0</v>
      </c>
    </row>
    <row r="29" spans="2:19" ht="24" customHeight="1">
      <c r="B29" s="16" t="s">
        <v>31</v>
      </c>
      <c r="C29" s="51" t="s">
        <v>32</v>
      </c>
      <c r="D29" s="52"/>
      <c r="E29" s="52"/>
      <c r="F29" s="52"/>
      <c r="G29" s="51"/>
      <c r="H29" s="52"/>
      <c r="I29" s="3">
        <v>0</v>
      </c>
      <c r="J29" s="20">
        <v>2600</v>
      </c>
      <c r="K29" s="20">
        <v>0</v>
      </c>
      <c r="L29" s="53">
        <v>0</v>
      </c>
      <c r="M29" s="52"/>
      <c r="N29" s="52"/>
      <c r="O29" s="53">
        <v>0</v>
      </c>
      <c r="P29" s="52"/>
      <c r="Q29" s="52"/>
      <c r="R29" s="3">
        <v>0</v>
      </c>
      <c r="S29" s="3">
        <f t="shared" si="1"/>
        <v>0</v>
      </c>
    </row>
    <row r="30" spans="2:23" s="2" customFormat="1" ht="26.25" customHeight="1">
      <c r="B30" s="21" t="s">
        <v>33</v>
      </c>
      <c r="C30" s="63" t="s">
        <v>34</v>
      </c>
      <c r="D30" s="64"/>
      <c r="E30" s="64"/>
      <c r="F30" s="64"/>
      <c r="G30" s="63"/>
      <c r="H30" s="64"/>
      <c r="I30" s="3">
        <v>75984.15</v>
      </c>
      <c r="J30" s="22">
        <v>72000</v>
      </c>
      <c r="K30" s="22">
        <v>23583.76</v>
      </c>
      <c r="L30" s="65">
        <v>22321.5</v>
      </c>
      <c r="M30" s="64"/>
      <c r="N30" s="64"/>
      <c r="O30" s="65">
        <v>45905.26</v>
      </c>
      <c r="P30" s="64"/>
      <c r="Q30" s="64"/>
      <c r="R30" s="3">
        <f t="shared" si="0"/>
        <v>60.41425744711233</v>
      </c>
      <c r="S30" s="3">
        <f t="shared" si="1"/>
        <v>63.757305555555554</v>
      </c>
      <c r="T30" s="37"/>
      <c r="U30" s="37"/>
      <c r="V30" s="37"/>
      <c r="W30" s="37"/>
    </row>
    <row r="31" spans="2:23" s="2" customFormat="1" ht="28.5" customHeight="1">
      <c r="B31" s="21" t="s">
        <v>35</v>
      </c>
      <c r="C31" s="63" t="s">
        <v>36</v>
      </c>
      <c r="D31" s="64"/>
      <c r="E31" s="64"/>
      <c r="F31" s="64"/>
      <c r="G31" s="63"/>
      <c r="H31" s="64"/>
      <c r="I31" s="3">
        <v>75984.15</v>
      </c>
      <c r="J31" s="22">
        <v>72000</v>
      </c>
      <c r="K31" s="22">
        <v>23583.76</v>
      </c>
      <c r="L31" s="65">
        <v>22321.5</v>
      </c>
      <c r="M31" s="64"/>
      <c r="N31" s="64"/>
      <c r="O31" s="65">
        <v>45905.26</v>
      </c>
      <c r="P31" s="64"/>
      <c r="Q31" s="64"/>
      <c r="R31" s="3">
        <f t="shared" si="0"/>
        <v>60.41425744711233</v>
      </c>
      <c r="S31" s="3">
        <f t="shared" si="1"/>
        <v>63.757305555555554</v>
      </c>
      <c r="T31" s="37"/>
      <c r="U31" s="37"/>
      <c r="V31" s="37"/>
      <c r="W31" s="37"/>
    </row>
    <row r="32" spans="2:19" s="2" customFormat="1" ht="22.5" customHeight="1">
      <c r="B32" s="21" t="s">
        <v>21</v>
      </c>
      <c r="C32" s="63" t="s">
        <v>22</v>
      </c>
      <c r="D32" s="64"/>
      <c r="E32" s="64"/>
      <c r="F32" s="64"/>
      <c r="G32" s="63"/>
      <c r="H32" s="64"/>
      <c r="I32" s="3">
        <v>0</v>
      </c>
      <c r="J32" s="22">
        <v>0</v>
      </c>
      <c r="K32" s="22">
        <v>0</v>
      </c>
      <c r="L32" s="65">
        <v>0</v>
      </c>
      <c r="M32" s="64"/>
      <c r="N32" s="64"/>
      <c r="O32" s="65">
        <v>0</v>
      </c>
      <c r="P32" s="64"/>
      <c r="Q32" s="64"/>
      <c r="R32" s="3">
        <v>0</v>
      </c>
      <c r="S32" s="3">
        <v>0</v>
      </c>
    </row>
    <row r="33" spans="2:19" ht="28.5" customHeight="1">
      <c r="B33" s="16" t="s">
        <v>23</v>
      </c>
      <c r="C33" s="51" t="s">
        <v>24</v>
      </c>
      <c r="D33" s="52"/>
      <c r="E33" s="52"/>
      <c r="F33" s="52"/>
      <c r="G33" s="51"/>
      <c r="H33" s="52"/>
      <c r="I33" s="3">
        <v>0</v>
      </c>
      <c r="J33" s="20">
        <v>0</v>
      </c>
      <c r="K33" s="20">
        <v>0</v>
      </c>
      <c r="L33" s="53">
        <v>0</v>
      </c>
      <c r="M33" s="52"/>
      <c r="N33" s="52"/>
      <c r="O33" s="53">
        <v>0</v>
      </c>
      <c r="P33" s="52"/>
      <c r="Q33" s="52"/>
      <c r="R33" s="3">
        <v>0</v>
      </c>
      <c r="S33" s="3">
        <v>0</v>
      </c>
    </row>
    <row r="34" spans="2:19" ht="28.5" customHeight="1">
      <c r="B34" s="16" t="s">
        <v>37</v>
      </c>
      <c r="C34" s="51" t="s">
        <v>38</v>
      </c>
      <c r="D34" s="52"/>
      <c r="E34" s="52"/>
      <c r="F34" s="52"/>
      <c r="G34" s="51"/>
      <c r="H34" s="52"/>
      <c r="I34" s="3">
        <v>0</v>
      </c>
      <c r="J34" s="20">
        <v>0</v>
      </c>
      <c r="K34" s="20">
        <v>0</v>
      </c>
      <c r="L34" s="53">
        <v>0</v>
      </c>
      <c r="M34" s="52"/>
      <c r="N34" s="52"/>
      <c r="O34" s="53">
        <v>0</v>
      </c>
      <c r="P34" s="52"/>
      <c r="Q34" s="52"/>
      <c r="R34" s="3">
        <v>0</v>
      </c>
      <c r="S34" s="3">
        <v>0</v>
      </c>
    </row>
    <row r="35" spans="2:19" s="2" customFormat="1" ht="28.5" customHeight="1">
      <c r="B35" s="21" t="s">
        <v>39</v>
      </c>
      <c r="C35" s="63" t="s">
        <v>40</v>
      </c>
      <c r="D35" s="64"/>
      <c r="E35" s="64"/>
      <c r="F35" s="64"/>
      <c r="G35" s="63"/>
      <c r="H35" s="64"/>
      <c r="I35" s="3">
        <v>75984.15</v>
      </c>
      <c r="J35" s="22">
        <v>70000</v>
      </c>
      <c r="K35" s="22">
        <v>23583.76</v>
      </c>
      <c r="L35" s="65">
        <v>22321.5</v>
      </c>
      <c r="M35" s="64"/>
      <c r="N35" s="64"/>
      <c r="O35" s="65">
        <v>45905.26</v>
      </c>
      <c r="P35" s="64"/>
      <c r="Q35" s="64"/>
      <c r="R35" s="3">
        <f t="shared" si="0"/>
        <v>60.41425744711233</v>
      </c>
      <c r="S35" s="3">
        <f t="shared" si="1"/>
        <v>65.57894285714286</v>
      </c>
    </row>
    <row r="36" spans="2:19" s="2" customFormat="1" ht="28.5" customHeight="1">
      <c r="B36" s="21" t="s">
        <v>41</v>
      </c>
      <c r="C36" s="63" t="s">
        <v>42</v>
      </c>
      <c r="D36" s="64"/>
      <c r="E36" s="64"/>
      <c r="F36" s="64"/>
      <c r="G36" s="63"/>
      <c r="H36" s="64"/>
      <c r="I36" s="3">
        <v>75984.15</v>
      </c>
      <c r="J36" s="22">
        <v>70000</v>
      </c>
      <c r="K36" s="22">
        <v>23583.76</v>
      </c>
      <c r="L36" s="65">
        <v>22321.5</v>
      </c>
      <c r="M36" s="64"/>
      <c r="N36" s="64"/>
      <c r="O36" s="65">
        <v>45905.26</v>
      </c>
      <c r="P36" s="64"/>
      <c r="Q36" s="64"/>
      <c r="R36" s="3">
        <f t="shared" si="0"/>
        <v>60.41425744711233</v>
      </c>
      <c r="S36" s="3">
        <f t="shared" si="1"/>
        <v>65.57894285714286</v>
      </c>
    </row>
    <row r="37" spans="2:19" s="2" customFormat="1" ht="17.25" customHeight="1">
      <c r="B37" s="21" t="s">
        <v>29</v>
      </c>
      <c r="C37" s="63" t="s">
        <v>30</v>
      </c>
      <c r="D37" s="64"/>
      <c r="E37" s="64"/>
      <c r="F37" s="64"/>
      <c r="G37" s="63"/>
      <c r="H37" s="64"/>
      <c r="I37" s="3">
        <v>0</v>
      </c>
      <c r="J37" s="22">
        <v>2000</v>
      </c>
      <c r="K37" s="22">
        <v>0</v>
      </c>
      <c r="L37" s="65">
        <v>0</v>
      </c>
      <c r="M37" s="64"/>
      <c r="N37" s="64"/>
      <c r="O37" s="65">
        <v>0</v>
      </c>
      <c r="P37" s="64"/>
      <c r="Q37" s="64"/>
      <c r="R37" s="3">
        <v>0</v>
      </c>
      <c r="S37" s="3">
        <f t="shared" si="1"/>
        <v>0</v>
      </c>
    </row>
    <row r="38" spans="2:23" s="2" customFormat="1" ht="20.25" customHeight="1">
      <c r="B38" s="21" t="s">
        <v>31</v>
      </c>
      <c r="C38" s="63" t="s">
        <v>32</v>
      </c>
      <c r="D38" s="64"/>
      <c r="E38" s="64"/>
      <c r="F38" s="64"/>
      <c r="G38" s="63"/>
      <c r="H38" s="64"/>
      <c r="I38" s="3">
        <v>0</v>
      </c>
      <c r="J38" s="22">
        <v>2000</v>
      </c>
      <c r="K38" s="22">
        <v>0</v>
      </c>
      <c r="L38" s="65">
        <v>0</v>
      </c>
      <c r="M38" s="64"/>
      <c r="N38" s="64"/>
      <c r="O38" s="65">
        <v>0</v>
      </c>
      <c r="P38" s="64"/>
      <c r="Q38" s="64"/>
      <c r="R38" s="3">
        <v>0</v>
      </c>
      <c r="S38" s="3">
        <f t="shared" si="1"/>
        <v>0</v>
      </c>
      <c r="T38" s="37"/>
      <c r="U38" s="37"/>
      <c r="V38" s="37"/>
      <c r="W38" s="37"/>
    </row>
    <row r="39" spans="2:23" ht="27" customHeight="1">
      <c r="B39" s="16" t="s">
        <v>43</v>
      </c>
      <c r="C39" s="51" t="s">
        <v>44</v>
      </c>
      <c r="D39" s="52"/>
      <c r="E39" s="52"/>
      <c r="F39" s="52"/>
      <c r="G39" s="51"/>
      <c r="H39" s="52"/>
      <c r="I39" s="3">
        <v>1363908.01</v>
      </c>
      <c r="J39" s="20">
        <v>1763300</v>
      </c>
      <c r="K39" s="20">
        <v>781384.83</v>
      </c>
      <c r="L39" s="53">
        <v>931272.33</v>
      </c>
      <c r="M39" s="52"/>
      <c r="N39" s="52"/>
      <c r="O39" s="53">
        <v>1712657.16</v>
      </c>
      <c r="P39" s="52"/>
      <c r="Q39" s="52"/>
      <c r="R39" s="3">
        <f t="shared" si="0"/>
        <v>125.5698439662364</v>
      </c>
      <c r="S39" s="3">
        <f t="shared" si="1"/>
        <v>97.1279510009641</v>
      </c>
      <c r="T39" s="4"/>
      <c r="U39" s="4"/>
      <c r="V39" s="4"/>
      <c r="W39" s="4"/>
    </row>
    <row r="40" spans="2:23" ht="27" customHeight="1">
      <c r="B40" s="16" t="s">
        <v>45</v>
      </c>
      <c r="C40" s="51" t="s">
        <v>46</v>
      </c>
      <c r="D40" s="52"/>
      <c r="E40" s="52"/>
      <c r="F40" s="52"/>
      <c r="G40" s="51"/>
      <c r="H40" s="52"/>
      <c r="I40" s="3">
        <v>1363908.01</v>
      </c>
      <c r="J40" s="20">
        <v>1763300</v>
      </c>
      <c r="K40" s="20">
        <v>781384.83</v>
      </c>
      <c r="L40" s="53">
        <v>931272.33</v>
      </c>
      <c r="M40" s="52"/>
      <c r="N40" s="52"/>
      <c r="O40" s="53">
        <v>1712657.16</v>
      </c>
      <c r="P40" s="52"/>
      <c r="Q40" s="52"/>
      <c r="R40" s="3">
        <f t="shared" si="0"/>
        <v>125.5698439662364</v>
      </c>
      <c r="S40" s="3">
        <f t="shared" si="1"/>
        <v>97.1279510009641</v>
      </c>
      <c r="T40" s="4"/>
      <c r="U40" s="4"/>
      <c r="V40" s="4"/>
      <c r="W40" s="4"/>
    </row>
    <row r="41" spans="2:23" s="2" customFormat="1" ht="27" customHeight="1">
      <c r="B41" s="21" t="s">
        <v>47</v>
      </c>
      <c r="C41" s="63" t="s">
        <v>48</v>
      </c>
      <c r="D41" s="64"/>
      <c r="E41" s="64"/>
      <c r="F41" s="64"/>
      <c r="G41" s="63"/>
      <c r="H41" s="64"/>
      <c r="I41" s="3">
        <v>1363908.01</v>
      </c>
      <c r="J41" s="22">
        <v>1763300</v>
      </c>
      <c r="K41" s="22">
        <v>781384.83</v>
      </c>
      <c r="L41" s="65">
        <v>931272.33</v>
      </c>
      <c r="M41" s="64"/>
      <c r="N41" s="64"/>
      <c r="O41" s="65">
        <v>1712657.16</v>
      </c>
      <c r="P41" s="64"/>
      <c r="Q41" s="64"/>
      <c r="R41" s="3">
        <f t="shared" si="0"/>
        <v>125.5698439662364</v>
      </c>
      <c r="S41" s="3">
        <f t="shared" si="1"/>
        <v>97.1279510009641</v>
      </c>
      <c r="T41" s="37"/>
      <c r="U41" s="37"/>
      <c r="V41" s="37"/>
      <c r="W41" s="37"/>
    </row>
    <row r="42" spans="2:23" s="2" customFormat="1" ht="27" customHeight="1">
      <c r="B42" s="21" t="s">
        <v>49</v>
      </c>
      <c r="C42" s="63" t="s">
        <v>50</v>
      </c>
      <c r="D42" s="64"/>
      <c r="E42" s="64"/>
      <c r="F42" s="64"/>
      <c r="G42" s="63"/>
      <c r="H42" s="64"/>
      <c r="I42" s="3">
        <v>1356783.81</v>
      </c>
      <c r="J42" s="22">
        <v>1747130</v>
      </c>
      <c r="K42" s="22">
        <v>781384.83</v>
      </c>
      <c r="L42" s="65">
        <v>924436.27</v>
      </c>
      <c r="M42" s="64"/>
      <c r="N42" s="64"/>
      <c r="O42" s="65">
        <v>1705821.1</v>
      </c>
      <c r="P42" s="64"/>
      <c r="Q42" s="64"/>
      <c r="R42" s="3">
        <f t="shared" si="0"/>
        <v>125.72534308173975</v>
      </c>
      <c r="S42" s="3">
        <f t="shared" si="1"/>
        <v>97.63561383526125</v>
      </c>
      <c r="T42" s="37"/>
      <c r="U42" s="37"/>
      <c r="V42" s="37"/>
      <c r="W42" s="37"/>
    </row>
    <row r="43" spans="2:23" ht="27" customHeight="1">
      <c r="B43" s="16" t="s">
        <v>51</v>
      </c>
      <c r="C43" s="51" t="s">
        <v>52</v>
      </c>
      <c r="D43" s="52"/>
      <c r="E43" s="52"/>
      <c r="F43" s="52"/>
      <c r="G43" s="51"/>
      <c r="H43" s="52"/>
      <c r="I43" s="3">
        <v>6873.35</v>
      </c>
      <c r="J43" s="20">
        <v>15900</v>
      </c>
      <c r="K43" s="20">
        <v>0</v>
      </c>
      <c r="L43" s="53">
        <v>6512.06</v>
      </c>
      <c r="M43" s="52"/>
      <c r="N43" s="52"/>
      <c r="O43" s="53">
        <v>6512.06</v>
      </c>
      <c r="P43" s="52"/>
      <c r="Q43" s="52"/>
      <c r="R43" s="3">
        <f t="shared" si="0"/>
        <v>94.74361119395928</v>
      </c>
      <c r="S43" s="3">
        <f t="shared" si="1"/>
        <v>40.956352201257864</v>
      </c>
      <c r="T43" s="4"/>
      <c r="U43" s="4"/>
      <c r="V43" s="4"/>
      <c r="W43" s="4"/>
    </row>
    <row r="44" spans="2:23" ht="27" customHeight="1">
      <c r="B44" s="16" t="s">
        <v>53</v>
      </c>
      <c r="C44" s="51" t="s">
        <v>54</v>
      </c>
      <c r="D44" s="52"/>
      <c r="E44" s="52"/>
      <c r="F44" s="52"/>
      <c r="G44" s="51"/>
      <c r="H44" s="52"/>
      <c r="I44" s="3">
        <v>250.85</v>
      </c>
      <c r="J44" s="20">
        <v>270</v>
      </c>
      <c r="K44" s="20">
        <v>0</v>
      </c>
      <c r="L44" s="53">
        <v>324</v>
      </c>
      <c r="M44" s="52"/>
      <c r="N44" s="52"/>
      <c r="O44" s="53">
        <v>324</v>
      </c>
      <c r="P44" s="52"/>
      <c r="Q44" s="52"/>
      <c r="R44" s="3">
        <f t="shared" si="0"/>
        <v>129.16085309946183</v>
      </c>
      <c r="S44" s="3">
        <f t="shared" si="1"/>
        <v>120</v>
      </c>
      <c r="T44" s="4"/>
      <c r="U44" s="4"/>
      <c r="V44" s="4"/>
      <c r="W44" s="4"/>
    </row>
    <row r="45" spans="2:23" ht="27" customHeight="1">
      <c r="B45" s="16" t="s">
        <v>55</v>
      </c>
      <c r="C45" s="51" t="s">
        <v>56</v>
      </c>
      <c r="D45" s="52"/>
      <c r="E45" s="52"/>
      <c r="F45" s="52"/>
      <c r="G45" s="51"/>
      <c r="H45" s="52"/>
      <c r="I45" s="3">
        <v>10088.14</v>
      </c>
      <c r="J45" s="20">
        <v>7170</v>
      </c>
      <c r="K45" s="20">
        <v>2814.9</v>
      </c>
      <c r="L45" s="53">
        <v>3886.55</v>
      </c>
      <c r="M45" s="52"/>
      <c r="N45" s="52"/>
      <c r="O45" s="53">
        <v>6701.45</v>
      </c>
      <c r="P45" s="52"/>
      <c r="Q45" s="52"/>
      <c r="R45" s="3">
        <f t="shared" si="0"/>
        <v>66.42899483948477</v>
      </c>
      <c r="S45" s="3">
        <f t="shared" si="1"/>
        <v>93.46513249651325</v>
      </c>
      <c r="T45" s="4"/>
      <c r="U45" s="4"/>
      <c r="V45" s="4"/>
      <c r="W45" s="4"/>
    </row>
    <row r="46" spans="2:23" ht="27" customHeight="1">
      <c r="B46" s="16" t="s">
        <v>57</v>
      </c>
      <c r="C46" s="51" t="s">
        <v>58</v>
      </c>
      <c r="D46" s="52"/>
      <c r="E46" s="52"/>
      <c r="F46" s="52"/>
      <c r="G46" s="51"/>
      <c r="H46" s="52"/>
      <c r="I46" s="3">
        <v>10088.14</v>
      </c>
      <c r="J46" s="20">
        <v>7170</v>
      </c>
      <c r="K46" s="20">
        <v>2814.9</v>
      </c>
      <c r="L46" s="53">
        <v>3886.55</v>
      </c>
      <c r="M46" s="52"/>
      <c r="N46" s="52"/>
      <c r="O46" s="53">
        <v>6701.45</v>
      </c>
      <c r="P46" s="52"/>
      <c r="Q46" s="52"/>
      <c r="R46" s="3">
        <f t="shared" si="0"/>
        <v>66.42899483948477</v>
      </c>
      <c r="S46" s="3">
        <f t="shared" si="1"/>
        <v>93.46513249651325</v>
      </c>
      <c r="T46" s="4"/>
      <c r="U46" s="4"/>
      <c r="V46" s="4"/>
      <c r="W46" s="4"/>
    </row>
    <row r="47" spans="2:23" ht="27" customHeight="1">
      <c r="B47" s="16" t="s">
        <v>47</v>
      </c>
      <c r="C47" s="51" t="s">
        <v>48</v>
      </c>
      <c r="D47" s="52"/>
      <c r="E47" s="52"/>
      <c r="F47" s="52"/>
      <c r="G47" s="51"/>
      <c r="H47" s="52"/>
      <c r="I47" s="3">
        <v>10088.14</v>
      </c>
      <c r="J47" s="20">
        <v>7170</v>
      </c>
      <c r="K47" s="20">
        <v>2814.9</v>
      </c>
      <c r="L47" s="53">
        <v>3886.55</v>
      </c>
      <c r="M47" s="52"/>
      <c r="N47" s="52"/>
      <c r="O47" s="53">
        <v>6701.45</v>
      </c>
      <c r="P47" s="52"/>
      <c r="Q47" s="52"/>
      <c r="R47" s="3">
        <f t="shared" si="0"/>
        <v>66.42899483948477</v>
      </c>
      <c r="S47" s="3">
        <f t="shared" si="1"/>
        <v>93.46513249651325</v>
      </c>
      <c r="T47" s="4"/>
      <c r="U47" s="4"/>
      <c r="V47" s="4"/>
      <c r="W47" s="4"/>
    </row>
    <row r="48" spans="2:23" ht="44.25" customHeight="1">
      <c r="B48" s="16" t="s">
        <v>59</v>
      </c>
      <c r="C48" s="51" t="s">
        <v>60</v>
      </c>
      <c r="D48" s="52"/>
      <c r="E48" s="52"/>
      <c r="F48" s="52"/>
      <c r="G48" s="51"/>
      <c r="H48" s="52"/>
      <c r="I48" s="3">
        <v>10088.14</v>
      </c>
      <c r="J48" s="20">
        <v>7170</v>
      </c>
      <c r="K48" s="20">
        <v>2814.9</v>
      </c>
      <c r="L48" s="53">
        <v>3886.55</v>
      </c>
      <c r="M48" s="52"/>
      <c r="N48" s="52"/>
      <c r="O48" s="53">
        <v>6701.45</v>
      </c>
      <c r="P48" s="52"/>
      <c r="Q48" s="52"/>
      <c r="R48" s="3">
        <f t="shared" si="0"/>
        <v>66.42899483948477</v>
      </c>
      <c r="S48" s="3">
        <f t="shared" si="1"/>
        <v>93.46513249651325</v>
      </c>
      <c r="T48" s="4"/>
      <c r="U48" s="4"/>
      <c r="V48" s="4"/>
      <c r="W48" s="4"/>
    </row>
    <row r="49" spans="2:23" ht="18.75" customHeight="1">
      <c r="B49" s="16" t="s">
        <v>61</v>
      </c>
      <c r="C49" s="51" t="s">
        <v>62</v>
      </c>
      <c r="D49" s="52"/>
      <c r="E49" s="52"/>
      <c r="F49" s="52"/>
      <c r="G49" s="51"/>
      <c r="H49" s="52"/>
      <c r="I49" s="3">
        <v>23899.93</v>
      </c>
      <c r="J49" s="20">
        <v>15700</v>
      </c>
      <c r="K49" s="20">
        <v>0</v>
      </c>
      <c r="L49" s="53">
        <v>4778.65</v>
      </c>
      <c r="M49" s="52"/>
      <c r="N49" s="52"/>
      <c r="O49" s="53">
        <v>4778.65</v>
      </c>
      <c r="P49" s="52"/>
      <c r="Q49" s="52"/>
      <c r="R49" s="3">
        <f t="shared" si="0"/>
        <v>19.994410025468692</v>
      </c>
      <c r="S49" s="3">
        <f t="shared" si="1"/>
        <v>30.437261146496812</v>
      </c>
      <c r="T49" s="4"/>
      <c r="U49" s="4"/>
      <c r="V49" s="4"/>
      <c r="W49" s="4"/>
    </row>
    <row r="50" spans="2:23" ht="18.75" customHeight="1">
      <c r="B50" s="16" t="s">
        <v>63</v>
      </c>
      <c r="C50" s="51" t="s">
        <v>64</v>
      </c>
      <c r="D50" s="52"/>
      <c r="E50" s="52"/>
      <c r="F50" s="52"/>
      <c r="G50" s="51"/>
      <c r="H50" s="52"/>
      <c r="I50" s="3">
        <v>23899.93</v>
      </c>
      <c r="J50" s="20">
        <v>15700</v>
      </c>
      <c r="K50" s="20">
        <v>0</v>
      </c>
      <c r="L50" s="53">
        <v>4778.65</v>
      </c>
      <c r="M50" s="52"/>
      <c r="N50" s="52"/>
      <c r="O50" s="53">
        <v>4778.65</v>
      </c>
      <c r="P50" s="52"/>
      <c r="Q50" s="52"/>
      <c r="R50" s="3">
        <f t="shared" si="0"/>
        <v>19.994410025468692</v>
      </c>
      <c r="S50" s="3">
        <f t="shared" si="1"/>
        <v>30.437261146496812</v>
      </c>
      <c r="T50" s="4"/>
      <c r="U50" s="4"/>
      <c r="V50" s="4"/>
      <c r="W50" s="4"/>
    </row>
    <row r="51" spans="2:23" ht="29.25" customHeight="1">
      <c r="B51" s="16" t="s">
        <v>25</v>
      </c>
      <c r="C51" s="51" t="s">
        <v>26</v>
      </c>
      <c r="D51" s="52"/>
      <c r="E51" s="52"/>
      <c r="F51" s="52"/>
      <c r="G51" s="51"/>
      <c r="H51" s="52"/>
      <c r="I51" s="3">
        <v>23899.93</v>
      </c>
      <c r="J51" s="20">
        <v>12300</v>
      </c>
      <c r="K51" s="20">
        <v>0</v>
      </c>
      <c r="L51" s="53">
        <v>4778.65</v>
      </c>
      <c r="M51" s="52"/>
      <c r="N51" s="52"/>
      <c r="O51" s="53">
        <v>4778.65</v>
      </c>
      <c r="P51" s="52"/>
      <c r="Q51" s="52"/>
      <c r="R51" s="3">
        <f t="shared" si="0"/>
        <v>19.994410025468692</v>
      </c>
      <c r="S51" s="3">
        <f t="shared" si="1"/>
        <v>38.85081300813008</v>
      </c>
      <c r="T51" s="4"/>
      <c r="U51" s="4"/>
      <c r="V51" s="4"/>
      <c r="W51" s="4"/>
    </row>
    <row r="52" spans="2:23" ht="27" customHeight="1">
      <c r="B52" s="16" t="s">
        <v>65</v>
      </c>
      <c r="C52" s="51" t="s">
        <v>66</v>
      </c>
      <c r="D52" s="52"/>
      <c r="E52" s="52"/>
      <c r="F52" s="52"/>
      <c r="G52" s="51"/>
      <c r="H52" s="52"/>
      <c r="I52" s="3">
        <v>3549.4</v>
      </c>
      <c r="J52" s="20">
        <v>3300</v>
      </c>
      <c r="K52" s="20">
        <v>0</v>
      </c>
      <c r="L52" s="53">
        <v>4030.92</v>
      </c>
      <c r="M52" s="52"/>
      <c r="N52" s="52"/>
      <c r="O52" s="53">
        <v>4030.92</v>
      </c>
      <c r="P52" s="52"/>
      <c r="Q52" s="52"/>
      <c r="R52" s="3">
        <f t="shared" si="0"/>
        <v>113.56623654702203</v>
      </c>
      <c r="S52" s="3">
        <f t="shared" si="1"/>
        <v>122.14909090909092</v>
      </c>
      <c r="T52" s="4"/>
      <c r="U52" s="4"/>
      <c r="V52" s="4"/>
      <c r="W52" s="4"/>
    </row>
    <row r="53" spans="2:23" ht="17.25" customHeight="1">
      <c r="B53" s="16" t="s">
        <v>67</v>
      </c>
      <c r="C53" s="51" t="s">
        <v>68</v>
      </c>
      <c r="D53" s="52"/>
      <c r="E53" s="52"/>
      <c r="F53" s="52"/>
      <c r="G53" s="51"/>
      <c r="H53" s="52"/>
      <c r="I53" s="3">
        <v>20350.53</v>
      </c>
      <c r="J53" s="20">
        <v>9000</v>
      </c>
      <c r="K53" s="20">
        <v>0</v>
      </c>
      <c r="L53" s="53">
        <v>747.73</v>
      </c>
      <c r="M53" s="52"/>
      <c r="N53" s="52"/>
      <c r="O53" s="53">
        <v>747.73</v>
      </c>
      <c r="P53" s="52"/>
      <c r="Q53" s="52"/>
      <c r="R53" s="3">
        <f t="shared" si="0"/>
        <v>3.6742532012679767</v>
      </c>
      <c r="S53" s="3">
        <f t="shared" si="1"/>
        <v>8.308111111111112</v>
      </c>
      <c r="T53" s="4"/>
      <c r="U53" s="4"/>
      <c r="V53" s="4"/>
      <c r="W53" s="4"/>
    </row>
    <row r="54" spans="2:23" ht="19.5" customHeight="1">
      <c r="B54" s="16" t="s">
        <v>29</v>
      </c>
      <c r="C54" s="51" t="s">
        <v>30</v>
      </c>
      <c r="D54" s="52"/>
      <c r="E54" s="52"/>
      <c r="F54" s="52"/>
      <c r="G54" s="51"/>
      <c r="H54" s="52"/>
      <c r="I54" s="3">
        <v>0</v>
      </c>
      <c r="J54" s="20">
        <v>3400</v>
      </c>
      <c r="K54" s="20">
        <v>0</v>
      </c>
      <c r="L54" s="53">
        <v>0</v>
      </c>
      <c r="M54" s="52"/>
      <c r="N54" s="52"/>
      <c r="O54" s="53">
        <v>0</v>
      </c>
      <c r="P54" s="52"/>
      <c r="Q54" s="52"/>
      <c r="R54" s="3">
        <v>0</v>
      </c>
      <c r="S54" s="3">
        <f t="shared" si="1"/>
        <v>0</v>
      </c>
      <c r="T54" s="4"/>
      <c r="U54" s="4"/>
      <c r="V54" s="4"/>
      <c r="W54" s="4"/>
    </row>
    <row r="55" spans="2:23" ht="21" customHeight="1">
      <c r="B55" s="16" t="s">
        <v>31</v>
      </c>
      <c r="C55" s="51" t="s">
        <v>32</v>
      </c>
      <c r="D55" s="52"/>
      <c r="E55" s="52"/>
      <c r="F55" s="52"/>
      <c r="G55" s="51"/>
      <c r="H55" s="52"/>
      <c r="I55" s="3">
        <v>0</v>
      </c>
      <c r="J55" s="20">
        <v>3400</v>
      </c>
      <c r="K55" s="20">
        <v>0</v>
      </c>
      <c r="L55" s="53">
        <v>0</v>
      </c>
      <c r="M55" s="52"/>
      <c r="N55" s="52"/>
      <c r="O55" s="53">
        <v>0</v>
      </c>
      <c r="P55" s="52"/>
      <c r="Q55" s="52"/>
      <c r="R55" s="3">
        <v>0</v>
      </c>
      <c r="S55" s="3">
        <f t="shared" si="1"/>
        <v>0</v>
      </c>
      <c r="T55" s="4"/>
      <c r="U55" s="4"/>
      <c r="V55" s="4"/>
      <c r="W55" s="4"/>
    </row>
    <row r="56" spans="2:23" s="32" customFormat="1" ht="35.25" customHeight="1">
      <c r="B56" s="38"/>
      <c r="C56" s="60" t="s">
        <v>69</v>
      </c>
      <c r="D56" s="61"/>
      <c r="E56" s="61"/>
      <c r="F56" s="61"/>
      <c r="G56" s="60"/>
      <c r="H56" s="61"/>
      <c r="I56" s="39">
        <v>1740144.54</v>
      </c>
      <c r="J56" s="40">
        <v>2204200</v>
      </c>
      <c r="K56" s="40">
        <v>949668.62</v>
      </c>
      <c r="L56" s="62">
        <v>1145881.16</v>
      </c>
      <c r="M56" s="61"/>
      <c r="N56" s="61"/>
      <c r="O56" s="62">
        <v>2095549.78</v>
      </c>
      <c r="P56" s="61"/>
      <c r="Q56" s="61"/>
      <c r="R56" s="39">
        <f t="shared" si="0"/>
        <v>120.42389191417398</v>
      </c>
      <c r="S56" s="39">
        <f t="shared" si="1"/>
        <v>95.07076399600763</v>
      </c>
      <c r="T56" s="41"/>
      <c r="U56" s="41"/>
      <c r="V56" s="41"/>
      <c r="W56" s="41"/>
    </row>
    <row r="57" spans="2:23" ht="26.25" customHeight="1">
      <c r="B57" s="16" t="s">
        <v>43</v>
      </c>
      <c r="C57" s="51" t="s">
        <v>44</v>
      </c>
      <c r="D57" s="52"/>
      <c r="E57" s="52"/>
      <c r="F57" s="52"/>
      <c r="G57" s="51"/>
      <c r="H57" s="52"/>
      <c r="I57" s="3">
        <v>1740144.54</v>
      </c>
      <c r="J57" s="20">
        <v>0</v>
      </c>
      <c r="K57" s="20">
        <v>0</v>
      </c>
      <c r="L57" s="53">
        <v>0</v>
      </c>
      <c r="M57" s="52"/>
      <c r="N57" s="52"/>
      <c r="O57" s="53">
        <v>0</v>
      </c>
      <c r="P57" s="52"/>
      <c r="Q57" s="52"/>
      <c r="R57" s="3">
        <f t="shared" si="0"/>
        <v>0</v>
      </c>
      <c r="S57" s="3">
        <v>0</v>
      </c>
      <c r="T57" s="4"/>
      <c r="U57" s="4"/>
      <c r="V57" s="4"/>
      <c r="W57" s="4"/>
    </row>
    <row r="58" spans="2:23" ht="23.25" customHeight="1">
      <c r="B58" s="16" t="s">
        <v>45</v>
      </c>
      <c r="C58" s="51" t="s">
        <v>46</v>
      </c>
      <c r="D58" s="52"/>
      <c r="E58" s="52"/>
      <c r="F58" s="52"/>
      <c r="G58" s="51"/>
      <c r="H58" s="52"/>
      <c r="I58" s="3">
        <v>1740144.54</v>
      </c>
      <c r="J58" s="20">
        <v>0</v>
      </c>
      <c r="K58" s="20">
        <v>0</v>
      </c>
      <c r="L58" s="53">
        <v>0</v>
      </c>
      <c r="M58" s="52"/>
      <c r="N58" s="52"/>
      <c r="O58" s="53">
        <v>0</v>
      </c>
      <c r="P58" s="52"/>
      <c r="Q58" s="52"/>
      <c r="R58" s="3">
        <f t="shared" si="0"/>
        <v>0</v>
      </c>
      <c r="S58" s="3">
        <v>0</v>
      </c>
      <c r="T58" s="4"/>
      <c r="U58" s="4"/>
      <c r="V58" s="4"/>
      <c r="W58" s="4"/>
    </row>
    <row r="59" spans="2:23" ht="21" customHeight="1">
      <c r="B59" s="16" t="s">
        <v>29</v>
      </c>
      <c r="C59" s="51" t="s">
        <v>30</v>
      </c>
      <c r="D59" s="52"/>
      <c r="E59" s="52"/>
      <c r="F59" s="52"/>
      <c r="G59" s="51"/>
      <c r="H59" s="52"/>
      <c r="I59" s="3">
        <v>0</v>
      </c>
      <c r="J59" s="20">
        <v>0</v>
      </c>
      <c r="K59" s="20">
        <v>0</v>
      </c>
      <c r="L59" s="53">
        <v>0</v>
      </c>
      <c r="M59" s="52"/>
      <c r="N59" s="52"/>
      <c r="O59" s="53">
        <v>0</v>
      </c>
      <c r="P59" s="52"/>
      <c r="Q59" s="52"/>
      <c r="R59" s="3">
        <v>0</v>
      </c>
      <c r="S59" s="3">
        <v>0</v>
      </c>
      <c r="T59" s="4"/>
      <c r="U59" s="4"/>
      <c r="V59" s="4"/>
      <c r="W59" s="4"/>
    </row>
    <row r="60" spans="2:23" ht="18.75" customHeight="1">
      <c r="B60" s="16" t="s">
        <v>70</v>
      </c>
      <c r="C60" s="51" t="s">
        <v>71</v>
      </c>
      <c r="D60" s="52"/>
      <c r="E60" s="52"/>
      <c r="F60" s="52"/>
      <c r="G60" s="51"/>
      <c r="H60" s="52"/>
      <c r="I60" s="3">
        <v>0</v>
      </c>
      <c r="J60" s="20">
        <v>0</v>
      </c>
      <c r="K60" s="20">
        <v>0</v>
      </c>
      <c r="L60" s="53">
        <v>0</v>
      </c>
      <c r="M60" s="52"/>
      <c r="N60" s="52"/>
      <c r="O60" s="53">
        <v>0</v>
      </c>
      <c r="P60" s="52"/>
      <c r="Q60" s="52"/>
      <c r="R60" s="3">
        <v>0</v>
      </c>
      <c r="S60" s="3">
        <v>0</v>
      </c>
      <c r="T60" s="4"/>
      <c r="U60" s="4"/>
      <c r="V60" s="4"/>
      <c r="W60" s="4"/>
    </row>
    <row r="61" spans="2:23" ht="27" customHeight="1">
      <c r="B61" s="16" t="s">
        <v>72</v>
      </c>
      <c r="C61" s="51" t="s">
        <v>73</v>
      </c>
      <c r="D61" s="52"/>
      <c r="E61" s="52"/>
      <c r="F61" s="52"/>
      <c r="G61" s="51"/>
      <c r="H61" s="52"/>
      <c r="I61" s="3">
        <v>1740144.54</v>
      </c>
      <c r="J61" s="20">
        <v>2204200</v>
      </c>
      <c r="K61" s="20">
        <v>949668.62</v>
      </c>
      <c r="L61" s="53">
        <v>1145881.16</v>
      </c>
      <c r="M61" s="52"/>
      <c r="N61" s="52"/>
      <c r="O61" s="53">
        <v>2095549.78</v>
      </c>
      <c r="P61" s="52"/>
      <c r="Q61" s="52"/>
      <c r="R61" s="3">
        <f t="shared" si="0"/>
        <v>120.42389191417398</v>
      </c>
      <c r="S61" s="3">
        <f t="shared" si="1"/>
        <v>95.07076399600763</v>
      </c>
      <c r="T61" s="4"/>
      <c r="U61" s="4"/>
      <c r="V61" s="4"/>
      <c r="W61" s="4"/>
    </row>
    <row r="62" spans="2:23" ht="27" customHeight="1">
      <c r="B62" s="16" t="s">
        <v>74</v>
      </c>
      <c r="C62" s="51" t="s">
        <v>75</v>
      </c>
      <c r="D62" s="52"/>
      <c r="E62" s="52"/>
      <c r="F62" s="52"/>
      <c r="G62" s="51"/>
      <c r="H62" s="52"/>
      <c r="I62" s="3">
        <v>1740144.54</v>
      </c>
      <c r="J62" s="20">
        <v>2204200</v>
      </c>
      <c r="K62" s="20">
        <v>949668.62</v>
      </c>
      <c r="L62" s="53">
        <v>1145881.16</v>
      </c>
      <c r="M62" s="52"/>
      <c r="N62" s="52"/>
      <c r="O62" s="53">
        <v>2095549.78</v>
      </c>
      <c r="P62" s="52"/>
      <c r="Q62" s="52"/>
      <c r="R62" s="3">
        <f t="shared" si="0"/>
        <v>120.42389191417398</v>
      </c>
      <c r="S62" s="3">
        <f t="shared" si="1"/>
        <v>95.07076399600763</v>
      </c>
      <c r="T62" s="4"/>
      <c r="U62" s="4"/>
      <c r="V62" s="4"/>
      <c r="W62" s="4"/>
    </row>
    <row r="63" spans="2:23" ht="27" customHeight="1">
      <c r="B63" s="16" t="s">
        <v>76</v>
      </c>
      <c r="C63" s="51" t="s">
        <v>77</v>
      </c>
      <c r="D63" s="52"/>
      <c r="E63" s="52"/>
      <c r="F63" s="52"/>
      <c r="G63" s="51"/>
      <c r="H63" s="52"/>
      <c r="I63" s="3">
        <v>0</v>
      </c>
      <c r="J63" s="20">
        <v>1696140</v>
      </c>
      <c r="K63" s="20">
        <v>786821.93</v>
      </c>
      <c r="L63" s="53">
        <v>859554.78</v>
      </c>
      <c r="M63" s="52"/>
      <c r="N63" s="52"/>
      <c r="O63" s="53">
        <v>1646376.71</v>
      </c>
      <c r="P63" s="52"/>
      <c r="Q63" s="52"/>
      <c r="R63" s="3">
        <v>0</v>
      </c>
      <c r="S63" s="3">
        <f t="shared" si="1"/>
        <v>97.06608593630243</v>
      </c>
      <c r="T63" s="4"/>
      <c r="U63" s="4"/>
      <c r="V63" s="4"/>
      <c r="W63" s="4"/>
    </row>
    <row r="64" spans="2:23" ht="27" customHeight="1">
      <c r="B64" s="16" t="s">
        <v>78</v>
      </c>
      <c r="C64" s="51" t="s">
        <v>79</v>
      </c>
      <c r="D64" s="52"/>
      <c r="E64" s="52"/>
      <c r="F64" s="52"/>
      <c r="G64" s="51"/>
      <c r="H64" s="52"/>
      <c r="I64" s="3">
        <v>0</v>
      </c>
      <c r="J64" s="20">
        <v>9630</v>
      </c>
      <c r="K64" s="20">
        <v>1556.4</v>
      </c>
      <c r="L64" s="53">
        <v>19287.31</v>
      </c>
      <c r="M64" s="52"/>
      <c r="N64" s="52"/>
      <c r="O64" s="53">
        <v>20843.71</v>
      </c>
      <c r="P64" s="52"/>
      <c r="Q64" s="52"/>
      <c r="R64" s="3">
        <v>0</v>
      </c>
      <c r="S64" s="3">
        <f t="shared" si="1"/>
        <v>216.44558670820354</v>
      </c>
      <c r="T64" s="4"/>
      <c r="U64" s="4"/>
      <c r="V64" s="4"/>
      <c r="W64" s="4"/>
    </row>
    <row r="65" spans="2:23" ht="27" customHeight="1">
      <c r="B65" s="16" t="s">
        <v>80</v>
      </c>
      <c r="C65" s="51" t="s">
        <v>81</v>
      </c>
      <c r="D65" s="52"/>
      <c r="E65" s="52"/>
      <c r="F65" s="52"/>
      <c r="G65" s="51"/>
      <c r="H65" s="52"/>
      <c r="I65" s="3">
        <v>0</v>
      </c>
      <c r="J65" s="20">
        <v>9630</v>
      </c>
      <c r="K65" s="20">
        <v>1556.4</v>
      </c>
      <c r="L65" s="53">
        <v>19287.31</v>
      </c>
      <c r="M65" s="52"/>
      <c r="N65" s="52"/>
      <c r="O65" s="53">
        <v>20843.71</v>
      </c>
      <c r="P65" s="52"/>
      <c r="Q65" s="52"/>
      <c r="R65" s="3">
        <v>0</v>
      </c>
      <c r="S65" s="3">
        <f t="shared" si="1"/>
        <v>216.44558670820354</v>
      </c>
      <c r="T65" s="4"/>
      <c r="U65" s="4"/>
      <c r="V65" s="4"/>
      <c r="W65" s="4"/>
    </row>
    <row r="66" spans="2:23" ht="18.75" customHeight="1">
      <c r="B66" s="16" t="s">
        <v>82</v>
      </c>
      <c r="C66" s="51" t="s">
        <v>83</v>
      </c>
      <c r="D66" s="52"/>
      <c r="E66" s="52"/>
      <c r="F66" s="52"/>
      <c r="G66" s="51"/>
      <c r="H66" s="52"/>
      <c r="I66" s="3">
        <v>0</v>
      </c>
      <c r="J66" s="20">
        <v>9630</v>
      </c>
      <c r="K66" s="20">
        <v>1556.4</v>
      </c>
      <c r="L66" s="53">
        <v>19287.31</v>
      </c>
      <c r="M66" s="52"/>
      <c r="N66" s="52"/>
      <c r="O66" s="53">
        <v>20843.71</v>
      </c>
      <c r="P66" s="52"/>
      <c r="Q66" s="52"/>
      <c r="R66" s="3">
        <v>0</v>
      </c>
      <c r="S66" s="3">
        <f t="shared" si="1"/>
        <v>216.44558670820354</v>
      </c>
      <c r="T66" s="4"/>
      <c r="U66" s="4"/>
      <c r="V66" s="4"/>
      <c r="W66" s="4"/>
    </row>
    <row r="67" spans="2:23" ht="21" customHeight="1">
      <c r="B67" s="16" t="s">
        <v>84</v>
      </c>
      <c r="C67" s="51" t="s">
        <v>85</v>
      </c>
      <c r="D67" s="52"/>
      <c r="E67" s="52"/>
      <c r="F67" s="52"/>
      <c r="G67" s="51"/>
      <c r="H67" s="52"/>
      <c r="I67" s="3">
        <v>0</v>
      </c>
      <c r="J67" s="20">
        <v>0</v>
      </c>
      <c r="K67" s="20">
        <v>0</v>
      </c>
      <c r="L67" s="53">
        <v>3841.59</v>
      </c>
      <c r="M67" s="52"/>
      <c r="N67" s="52"/>
      <c r="O67" s="53">
        <v>3841.59</v>
      </c>
      <c r="P67" s="52"/>
      <c r="Q67" s="52"/>
      <c r="R67" s="3">
        <v>0</v>
      </c>
      <c r="S67" s="3">
        <v>0</v>
      </c>
      <c r="T67" s="4"/>
      <c r="U67" s="4"/>
      <c r="V67" s="4"/>
      <c r="W67" s="4"/>
    </row>
    <row r="68" spans="2:23" ht="21.75" customHeight="1">
      <c r="B68" s="16" t="s">
        <v>86</v>
      </c>
      <c r="C68" s="51" t="s">
        <v>87</v>
      </c>
      <c r="D68" s="52"/>
      <c r="E68" s="52"/>
      <c r="F68" s="52"/>
      <c r="G68" s="51"/>
      <c r="H68" s="52"/>
      <c r="I68" s="3">
        <v>0</v>
      </c>
      <c r="J68" s="20">
        <v>4230</v>
      </c>
      <c r="K68" s="20">
        <v>0</v>
      </c>
      <c r="L68" s="53">
        <v>12259.38</v>
      </c>
      <c r="M68" s="52"/>
      <c r="N68" s="52"/>
      <c r="O68" s="53">
        <v>12259.38</v>
      </c>
      <c r="P68" s="52"/>
      <c r="Q68" s="52"/>
      <c r="R68" s="3">
        <v>0</v>
      </c>
      <c r="S68" s="3">
        <f t="shared" si="1"/>
        <v>289.8198581560283</v>
      </c>
      <c r="T68" s="4"/>
      <c r="U68" s="4"/>
      <c r="V68" s="4"/>
      <c r="W68" s="4"/>
    </row>
    <row r="69" spans="2:23" ht="27" customHeight="1">
      <c r="B69" s="16" t="s">
        <v>88</v>
      </c>
      <c r="C69" s="51" t="s">
        <v>89</v>
      </c>
      <c r="D69" s="52"/>
      <c r="E69" s="52"/>
      <c r="F69" s="52"/>
      <c r="G69" s="51"/>
      <c r="H69" s="52"/>
      <c r="I69" s="3">
        <v>0</v>
      </c>
      <c r="J69" s="20">
        <v>0</v>
      </c>
      <c r="K69" s="20">
        <v>0</v>
      </c>
      <c r="L69" s="53">
        <v>1083.65</v>
      </c>
      <c r="M69" s="52"/>
      <c r="N69" s="52"/>
      <c r="O69" s="53">
        <v>1083.65</v>
      </c>
      <c r="P69" s="52"/>
      <c r="Q69" s="52"/>
      <c r="R69" s="3">
        <v>0</v>
      </c>
      <c r="S69" s="3">
        <v>0</v>
      </c>
      <c r="T69" s="4"/>
      <c r="U69" s="4"/>
      <c r="V69" s="4"/>
      <c r="W69" s="4"/>
    </row>
    <row r="70" spans="2:23" ht="19.5" customHeight="1">
      <c r="B70" s="16" t="s">
        <v>90</v>
      </c>
      <c r="C70" s="51" t="s">
        <v>91</v>
      </c>
      <c r="D70" s="52"/>
      <c r="E70" s="52"/>
      <c r="F70" s="52"/>
      <c r="G70" s="51"/>
      <c r="H70" s="52"/>
      <c r="I70" s="3">
        <v>0</v>
      </c>
      <c r="J70" s="20">
        <v>0</v>
      </c>
      <c r="K70" s="20">
        <v>0</v>
      </c>
      <c r="L70" s="53">
        <v>0</v>
      </c>
      <c r="M70" s="52"/>
      <c r="N70" s="52"/>
      <c r="O70" s="53">
        <v>0</v>
      </c>
      <c r="P70" s="52"/>
      <c r="Q70" s="52"/>
      <c r="R70" s="3">
        <v>0</v>
      </c>
      <c r="S70" s="3">
        <v>0</v>
      </c>
      <c r="T70" s="4"/>
      <c r="U70" s="4"/>
      <c r="V70" s="4"/>
      <c r="W70" s="4"/>
    </row>
    <row r="71" spans="2:23" ht="17.25" customHeight="1">
      <c r="B71" s="16" t="s">
        <v>92</v>
      </c>
      <c r="C71" s="51" t="s">
        <v>93</v>
      </c>
      <c r="D71" s="52"/>
      <c r="E71" s="52"/>
      <c r="F71" s="52"/>
      <c r="G71" s="51"/>
      <c r="H71" s="52"/>
      <c r="I71" s="3">
        <v>0</v>
      </c>
      <c r="J71" s="20">
        <v>2650</v>
      </c>
      <c r="K71" s="20">
        <v>0</v>
      </c>
      <c r="L71" s="53">
        <v>1013.21</v>
      </c>
      <c r="M71" s="52"/>
      <c r="N71" s="52"/>
      <c r="O71" s="53">
        <v>1013.21</v>
      </c>
      <c r="P71" s="52"/>
      <c r="Q71" s="52"/>
      <c r="R71" s="3">
        <v>0</v>
      </c>
      <c r="S71" s="3">
        <f t="shared" si="1"/>
        <v>38.234339622641514</v>
      </c>
      <c r="T71" s="4"/>
      <c r="U71" s="4"/>
      <c r="V71" s="4"/>
      <c r="W71" s="4"/>
    </row>
    <row r="72" spans="2:23" ht="27" customHeight="1">
      <c r="B72" s="16" t="s">
        <v>94</v>
      </c>
      <c r="C72" s="51" t="s">
        <v>95</v>
      </c>
      <c r="D72" s="52"/>
      <c r="E72" s="52"/>
      <c r="F72" s="52"/>
      <c r="G72" s="51"/>
      <c r="H72" s="52"/>
      <c r="I72" s="3">
        <v>0</v>
      </c>
      <c r="J72" s="20">
        <v>2750</v>
      </c>
      <c r="K72" s="20">
        <v>1556.4</v>
      </c>
      <c r="L72" s="53">
        <v>1089.48</v>
      </c>
      <c r="M72" s="52"/>
      <c r="N72" s="52"/>
      <c r="O72" s="53">
        <v>2645.88</v>
      </c>
      <c r="P72" s="52"/>
      <c r="Q72" s="52"/>
      <c r="R72" s="3">
        <v>0</v>
      </c>
      <c r="S72" s="3">
        <f t="shared" si="1"/>
        <v>96.21381818181818</v>
      </c>
      <c r="T72" s="4"/>
      <c r="U72" s="4"/>
      <c r="V72" s="4"/>
      <c r="W72" s="4"/>
    </row>
    <row r="73" spans="2:23" ht="35.25" customHeight="1">
      <c r="B73" s="29" t="s">
        <v>96</v>
      </c>
      <c r="C73" s="57" t="s">
        <v>97</v>
      </c>
      <c r="D73" s="58"/>
      <c r="E73" s="58"/>
      <c r="F73" s="58"/>
      <c r="G73" s="57"/>
      <c r="H73" s="58"/>
      <c r="I73" s="11">
        <v>86184.14</v>
      </c>
      <c r="J73" s="30">
        <v>79710</v>
      </c>
      <c r="K73" s="30">
        <v>58957.85</v>
      </c>
      <c r="L73" s="59">
        <v>20848.46</v>
      </c>
      <c r="M73" s="58"/>
      <c r="N73" s="58"/>
      <c r="O73" s="59">
        <v>79806.31</v>
      </c>
      <c r="P73" s="58"/>
      <c r="Q73" s="58"/>
      <c r="R73" s="11">
        <f t="shared" si="0"/>
        <v>92.59976371522649</v>
      </c>
      <c r="S73" s="11">
        <f t="shared" si="1"/>
        <v>100.12082549240999</v>
      </c>
      <c r="T73" s="31"/>
      <c r="U73" s="31"/>
      <c r="V73" s="31"/>
      <c r="W73" s="31"/>
    </row>
    <row r="74" spans="2:23" ht="27.75" customHeight="1">
      <c r="B74" s="16" t="s">
        <v>98</v>
      </c>
      <c r="C74" s="51" t="s">
        <v>99</v>
      </c>
      <c r="D74" s="52"/>
      <c r="E74" s="52"/>
      <c r="F74" s="52"/>
      <c r="G74" s="51"/>
      <c r="H74" s="52"/>
      <c r="I74" s="3">
        <v>86184.14</v>
      </c>
      <c r="J74" s="20">
        <v>79710</v>
      </c>
      <c r="K74" s="20">
        <v>58957.85</v>
      </c>
      <c r="L74" s="53">
        <v>20848.46</v>
      </c>
      <c r="M74" s="52"/>
      <c r="N74" s="52"/>
      <c r="O74" s="53">
        <v>79806.31</v>
      </c>
      <c r="P74" s="52"/>
      <c r="Q74" s="52"/>
      <c r="R74" s="3">
        <f t="shared" si="0"/>
        <v>92.59976371522649</v>
      </c>
      <c r="S74" s="3">
        <f t="shared" si="1"/>
        <v>100.12082549240999</v>
      </c>
      <c r="T74" s="4"/>
      <c r="U74" s="4"/>
      <c r="V74" s="4"/>
      <c r="W74" s="4"/>
    </row>
    <row r="75" spans="2:23" ht="20.25" customHeight="1">
      <c r="B75" s="16" t="s">
        <v>82</v>
      </c>
      <c r="C75" s="51" t="s">
        <v>83</v>
      </c>
      <c r="D75" s="52"/>
      <c r="E75" s="52"/>
      <c r="F75" s="52"/>
      <c r="G75" s="51"/>
      <c r="H75" s="52"/>
      <c r="I75" s="3">
        <f>I76+I77+I78+I79+I80+I81+I82+I83+I85+I86+I84+I87+I88+I89+I90+I91+I92+I93+I94+I95+I96</f>
        <v>84154.94</v>
      </c>
      <c r="J75" s="20">
        <v>78790</v>
      </c>
      <c r="K75" s="20">
        <v>58079.96</v>
      </c>
      <c r="L75" s="53">
        <v>19864.16</v>
      </c>
      <c r="M75" s="52"/>
      <c r="N75" s="52"/>
      <c r="O75" s="53">
        <v>77944.12</v>
      </c>
      <c r="P75" s="52"/>
      <c r="Q75" s="52"/>
      <c r="R75" s="3">
        <f t="shared" si="0"/>
        <v>92.61977965880553</v>
      </c>
      <c r="S75" s="3">
        <f t="shared" si="1"/>
        <v>98.92641198121589</v>
      </c>
      <c r="T75" s="4"/>
      <c r="U75" s="4"/>
      <c r="V75" s="4"/>
      <c r="W75" s="4"/>
    </row>
    <row r="76" spans="2:23" ht="20.25" customHeight="1">
      <c r="B76" s="16" t="s">
        <v>100</v>
      </c>
      <c r="C76" s="51" t="s">
        <v>101</v>
      </c>
      <c r="D76" s="52"/>
      <c r="E76" s="52"/>
      <c r="F76" s="52"/>
      <c r="G76" s="51"/>
      <c r="H76" s="52"/>
      <c r="I76" s="3">
        <v>2144.15</v>
      </c>
      <c r="J76" s="20">
        <v>800</v>
      </c>
      <c r="K76" s="20">
        <v>1767.67</v>
      </c>
      <c r="L76" s="53">
        <v>1977.13</v>
      </c>
      <c r="M76" s="52"/>
      <c r="N76" s="52"/>
      <c r="O76" s="53">
        <v>3744.8</v>
      </c>
      <c r="P76" s="52"/>
      <c r="Q76" s="52"/>
      <c r="R76" s="3">
        <f t="shared" si="0"/>
        <v>174.65195998414288</v>
      </c>
      <c r="S76" s="3">
        <f t="shared" si="1"/>
        <v>468.1</v>
      </c>
      <c r="T76" s="4"/>
      <c r="U76" s="4"/>
      <c r="V76" s="4"/>
      <c r="W76" s="4"/>
    </row>
    <row r="77" spans="2:23" ht="20.25" customHeight="1">
      <c r="B77" s="16" t="s">
        <v>102</v>
      </c>
      <c r="C77" s="51" t="s">
        <v>103</v>
      </c>
      <c r="D77" s="52"/>
      <c r="E77" s="52"/>
      <c r="F77" s="52"/>
      <c r="G77" s="51"/>
      <c r="H77" s="52"/>
      <c r="I77" s="3">
        <v>710.73</v>
      </c>
      <c r="J77" s="20">
        <v>930</v>
      </c>
      <c r="K77" s="20">
        <v>225</v>
      </c>
      <c r="L77" s="53">
        <v>196</v>
      </c>
      <c r="M77" s="52"/>
      <c r="N77" s="52"/>
      <c r="O77" s="53">
        <v>421</v>
      </c>
      <c r="P77" s="52"/>
      <c r="Q77" s="52"/>
      <c r="R77" s="3">
        <f aca="true" t="shared" si="2" ref="R77:R140">O77/I77*100</f>
        <v>59.23487118877774</v>
      </c>
      <c r="S77" s="3">
        <f aca="true" t="shared" si="3" ref="S77:S140">O77/J77*100</f>
        <v>45.26881720430108</v>
      </c>
      <c r="T77" s="4"/>
      <c r="U77" s="4"/>
      <c r="V77" s="4"/>
      <c r="W77" s="4"/>
    </row>
    <row r="78" spans="2:23" ht="20.25" customHeight="1">
      <c r="B78" s="16" t="s">
        <v>84</v>
      </c>
      <c r="C78" s="51" t="s">
        <v>85</v>
      </c>
      <c r="D78" s="52"/>
      <c r="E78" s="52"/>
      <c r="F78" s="52"/>
      <c r="G78" s="51"/>
      <c r="H78" s="52"/>
      <c r="I78" s="3">
        <v>10367.67</v>
      </c>
      <c r="J78" s="20">
        <v>6900</v>
      </c>
      <c r="K78" s="20">
        <v>2316.05</v>
      </c>
      <c r="L78" s="53">
        <v>4583.95</v>
      </c>
      <c r="M78" s="52"/>
      <c r="N78" s="52"/>
      <c r="O78" s="53">
        <v>6900</v>
      </c>
      <c r="P78" s="52"/>
      <c r="Q78" s="52"/>
      <c r="R78" s="3">
        <f t="shared" si="2"/>
        <v>66.55304422305109</v>
      </c>
      <c r="S78" s="3">
        <f t="shared" si="3"/>
        <v>100</v>
      </c>
      <c r="T78" s="4"/>
      <c r="U78" s="4"/>
      <c r="V78" s="4"/>
      <c r="W78" s="4"/>
    </row>
    <row r="79" spans="2:23" ht="20.25" customHeight="1">
      <c r="B79" s="16" t="s">
        <v>86</v>
      </c>
      <c r="C79" s="51" t="s">
        <v>87</v>
      </c>
      <c r="D79" s="52"/>
      <c r="E79" s="52"/>
      <c r="F79" s="52"/>
      <c r="G79" s="51"/>
      <c r="H79" s="52"/>
      <c r="I79" s="3">
        <v>27915.61</v>
      </c>
      <c r="J79" s="20">
        <v>26810</v>
      </c>
      <c r="K79" s="20">
        <v>23452.72</v>
      </c>
      <c r="L79" s="53">
        <v>0</v>
      </c>
      <c r="M79" s="52"/>
      <c r="N79" s="52"/>
      <c r="O79" s="53">
        <v>23452.72</v>
      </c>
      <c r="P79" s="52"/>
      <c r="Q79" s="52"/>
      <c r="R79" s="3">
        <f t="shared" si="2"/>
        <v>84.01292323542276</v>
      </c>
      <c r="S79" s="3">
        <f t="shared" si="3"/>
        <v>87.4775083923909</v>
      </c>
      <c r="T79" s="4"/>
      <c r="U79" s="4"/>
      <c r="V79" s="4"/>
      <c r="W79" s="4"/>
    </row>
    <row r="80" spans="2:23" ht="20.25" customHeight="1">
      <c r="B80" s="16" t="s">
        <v>88</v>
      </c>
      <c r="C80" s="51" t="s">
        <v>89</v>
      </c>
      <c r="D80" s="52"/>
      <c r="E80" s="52"/>
      <c r="F80" s="52"/>
      <c r="G80" s="51"/>
      <c r="H80" s="52"/>
      <c r="I80" s="3">
        <v>1816.3</v>
      </c>
      <c r="J80" s="20">
        <v>2920</v>
      </c>
      <c r="K80" s="20">
        <v>501.54</v>
      </c>
      <c r="L80" s="53">
        <v>2418.46</v>
      </c>
      <c r="M80" s="52"/>
      <c r="N80" s="52"/>
      <c r="O80" s="53">
        <v>2920</v>
      </c>
      <c r="P80" s="52"/>
      <c r="Q80" s="52"/>
      <c r="R80" s="3">
        <f t="shared" si="2"/>
        <v>160.7663932169796</v>
      </c>
      <c r="S80" s="3">
        <f t="shared" si="3"/>
        <v>100</v>
      </c>
      <c r="T80" s="4"/>
      <c r="U80" s="4"/>
      <c r="V80" s="4"/>
      <c r="W80" s="4"/>
    </row>
    <row r="81" spans="2:23" ht="20.25" customHeight="1">
      <c r="B81" s="16" t="s">
        <v>104</v>
      </c>
      <c r="C81" s="51" t="s">
        <v>105</v>
      </c>
      <c r="D81" s="52"/>
      <c r="E81" s="52"/>
      <c r="F81" s="52"/>
      <c r="G81" s="51"/>
      <c r="H81" s="52"/>
      <c r="I81" s="3">
        <v>712.09</v>
      </c>
      <c r="J81" s="20">
        <v>1330</v>
      </c>
      <c r="K81" s="20">
        <v>11309.78</v>
      </c>
      <c r="L81" s="53">
        <v>-984.83</v>
      </c>
      <c r="M81" s="52"/>
      <c r="N81" s="52"/>
      <c r="O81" s="53">
        <v>10324.95</v>
      </c>
      <c r="P81" s="52"/>
      <c r="Q81" s="52"/>
      <c r="R81" s="3">
        <f t="shared" si="2"/>
        <v>1449.950146751113</v>
      </c>
      <c r="S81" s="3">
        <f t="shared" si="3"/>
        <v>776.312030075188</v>
      </c>
      <c r="T81" s="4"/>
      <c r="U81" s="4"/>
      <c r="V81" s="4"/>
      <c r="W81" s="4"/>
    </row>
    <row r="82" spans="2:23" ht="20.25" customHeight="1">
      <c r="B82" s="16" t="s">
        <v>106</v>
      </c>
      <c r="C82" s="51" t="s">
        <v>107</v>
      </c>
      <c r="D82" s="52"/>
      <c r="E82" s="52"/>
      <c r="F82" s="52"/>
      <c r="G82" s="51"/>
      <c r="H82" s="52"/>
      <c r="I82" s="3">
        <v>71.01</v>
      </c>
      <c r="J82" s="20">
        <v>400</v>
      </c>
      <c r="K82" s="20">
        <v>0</v>
      </c>
      <c r="L82" s="53">
        <v>1381.53</v>
      </c>
      <c r="M82" s="52"/>
      <c r="N82" s="52"/>
      <c r="O82" s="53">
        <v>1381.53</v>
      </c>
      <c r="P82" s="52"/>
      <c r="Q82" s="52"/>
      <c r="R82" s="3">
        <f t="shared" si="2"/>
        <v>1945.5428812843259</v>
      </c>
      <c r="S82" s="3">
        <f t="shared" si="3"/>
        <v>345.3825</v>
      </c>
      <c r="T82" s="4"/>
      <c r="U82" s="4"/>
      <c r="V82" s="4"/>
      <c r="W82" s="4"/>
    </row>
    <row r="83" spans="2:23" ht="20.25" customHeight="1">
      <c r="B83" s="16" t="s">
        <v>108</v>
      </c>
      <c r="C83" s="51" t="s">
        <v>109</v>
      </c>
      <c r="D83" s="52"/>
      <c r="E83" s="52"/>
      <c r="F83" s="52"/>
      <c r="G83" s="51"/>
      <c r="H83" s="52"/>
      <c r="I83" s="3">
        <v>1711.15</v>
      </c>
      <c r="J83" s="20">
        <v>2260</v>
      </c>
      <c r="K83" s="20">
        <v>3316.56</v>
      </c>
      <c r="L83" s="53">
        <v>-2075.36</v>
      </c>
      <c r="M83" s="52"/>
      <c r="N83" s="52"/>
      <c r="O83" s="53">
        <v>1241.2</v>
      </c>
      <c r="P83" s="52"/>
      <c r="Q83" s="52"/>
      <c r="R83" s="3">
        <f t="shared" si="2"/>
        <v>72.53601379189433</v>
      </c>
      <c r="S83" s="3">
        <f t="shared" si="3"/>
        <v>54.92035398230088</v>
      </c>
      <c r="T83" s="4"/>
      <c r="U83" s="4"/>
      <c r="V83" s="4"/>
      <c r="W83" s="4"/>
    </row>
    <row r="84" spans="2:23" ht="20.25" customHeight="1">
      <c r="B84" s="16" t="s">
        <v>110</v>
      </c>
      <c r="C84" s="51" t="s">
        <v>111</v>
      </c>
      <c r="D84" s="52"/>
      <c r="E84" s="52"/>
      <c r="F84" s="52"/>
      <c r="G84" s="51"/>
      <c r="H84" s="52"/>
      <c r="I84" s="3">
        <v>24533.78</v>
      </c>
      <c r="J84" s="20">
        <v>16130</v>
      </c>
      <c r="K84" s="20">
        <v>4834.21</v>
      </c>
      <c r="L84" s="53">
        <v>6022.33</v>
      </c>
      <c r="M84" s="52"/>
      <c r="N84" s="52"/>
      <c r="O84" s="53">
        <v>10856.54</v>
      </c>
      <c r="P84" s="52"/>
      <c r="Q84" s="52"/>
      <c r="R84" s="3">
        <f t="shared" si="2"/>
        <v>44.251395422963775</v>
      </c>
      <c r="S84" s="3">
        <f t="shared" si="3"/>
        <v>67.30650960942344</v>
      </c>
      <c r="T84" s="4"/>
      <c r="U84" s="4"/>
      <c r="V84" s="4"/>
      <c r="W84" s="4"/>
    </row>
    <row r="85" spans="2:23" ht="20.25" customHeight="1">
      <c r="B85" s="16" t="s">
        <v>112</v>
      </c>
      <c r="C85" s="51" t="s">
        <v>113</v>
      </c>
      <c r="D85" s="52"/>
      <c r="E85" s="52"/>
      <c r="F85" s="52"/>
      <c r="G85" s="51"/>
      <c r="H85" s="52"/>
      <c r="I85" s="3">
        <v>46.45</v>
      </c>
      <c r="J85" s="20">
        <v>270</v>
      </c>
      <c r="K85" s="20">
        <v>0</v>
      </c>
      <c r="L85" s="53">
        <v>60</v>
      </c>
      <c r="M85" s="52"/>
      <c r="N85" s="52"/>
      <c r="O85" s="53">
        <v>60</v>
      </c>
      <c r="P85" s="52"/>
      <c r="Q85" s="52"/>
      <c r="R85" s="3">
        <f t="shared" si="2"/>
        <v>129.17115177610333</v>
      </c>
      <c r="S85" s="3">
        <f t="shared" si="3"/>
        <v>22.22222222222222</v>
      </c>
      <c r="T85" s="4"/>
      <c r="U85" s="4"/>
      <c r="V85" s="4"/>
      <c r="W85" s="4"/>
    </row>
    <row r="86" spans="2:23" ht="20.25" customHeight="1">
      <c r="B86" s="16" t="s">
        <v>90</v>
      </c>
      <c r="C86" s="51" t="s">
        <v>91</v>
      </c>
      <c r="D86" s="52"/>
      <c r="E86" s="52"/>
      <c r="F86" s="52"/>
      <c r="G86" s="51"/>
      <c r="H86" s="52"/>
      <c r="I86" s="3">
        <v>8074.29</v>
      </c>
      <c r="J86" s="20">
        <v>11410</v>
      </c>
      <c r="K86" s="20">
        <v>3856.46</v>
      </c>
      <c r="L86" s="53">
        <v>5715.52</v>
      </c>
      <c r="M86" s="52"/>
      <c r="N86" s="52"/>
      <c r="O86" s="53">
        <v>9571.98</v>
      </c>
      <c r="P86" s="52"/>
      <c r="Q86" s="52"/>
      <c r="R86" s="3">
        <f t="shared" si="2"/>
        <v>118.54887550484314</v>
      </c>
      <c r="S86" s="3">
        <f t="shared" si="3"/>
        <v>83.89114811568798</v>
      </c>
      <c r="T86" s="4"/>
      <c r="U86" s="4"/>
      <c r="V86" s="4"/>
      <c r="W86" s="4"/>
    </row>
    <row r="87" spans="2:23" ht="20.25" customHeight="1">
      <c r="B87" s="16" t="s">
        <v>92</v>
      </c>
      <c r="C87" s="51" t="s">
        <v>93</v>
      </c>
      <c r="D87" s="52"/>
      <c r="E87" s="52"/>
      <c r="F87" s="52"/>
      <c r="G87" s="51"/>
      <c r="H87" s="52"/>
      <c r="I87" s="3">
        <v>3342.62</v>
      </c>
      <c r="J87" s="20">
        <v>2650</v>
      </c>
      <c r="K87" s="20">
        <v>3663.21</v>
      </c>
      <c r="L87" s="53">
        <v>-1013.21</v>
      </c>
      <c r="M87" s="52"/>
      <c r="N87" s="52"/>
      <c r="O87" s="53">
        <v>2650</v>
      </c>
      <c r="P87" s="52"/>
      <c r="Q87" s="52"/>
      <c r="R87" s="3">
        <f t="shared" si="2"/>
        <v>79.2791283484213</v>
      </c>
      <c r="S87" s="3">
        <f t="shared" si="3"/>
        <v>100</v>
      </c>
      <c r="T87" s="4"/>
      <c r="U87" s="4"/>
      <c r="V87" s="4"/>
      <c r="W87" s="4"/>
    </row>
    <row r="88" spans="2:23" ht="20.25" customHeight="1">
      <c r="B88" s="16" t="s">
        <v>114</v>
      </c>
      <c r="C88" s="51" t="s">
        <v>115</v>
      </c>
      <c r="D88" s="52"/>
      <c r="E88" s="52"/>
      <c r="F88" s="52"/>
      <c r="G88" s="51"/>
      <c r="H88" s="52"/>
      <c r="I88" s="3">
        <v>881.62</v>
      </c>
      <c r="J88" s="20">
        <v>530</v>
      </c>
      <c r="K88" s="20">
        <v>1132.21</v>
      </c>
      <c r="L88" s="53">
        <v>-207.9</v>
      </c>
      <c r="M88" s="52"/>
      <c r="N88" s="52"/>
      <c r="O88" s="53">
        <v>924.31</v>
      </c>
      <c r="P88" s="52"/>
      <c r="Q88" s="52"/>
      <c r="R88" s="3">
        <f t="shared" si="2"/>
        <v>104.84222227263447</v>
      </c>
      <c r="S88" s="3">
        <f t="shared" si="3"/>
        <v>174.39811320754717</v>
      </c>
      <c r="T88" s="4"/>
      <c r="U88" s="4"/>
      <c r="V88" s="4"/>
      <c r="W88" s="4"/>
    </row>
    <row r="89" spans="2:23" ht="20.25" customHeight="1">
      <c r="B89" s="16" t="s">
        <v>116</v>
      </c>
      <c r="C89" s="51" t="s">
        <v>117</v>
      </c>
      <c r="D89" s="52"/>
      <c r="E89" s="52"/>
      <c r="F89" s="52"/>
      <c r="G89" s="51"/>
      <c r="H89" s="52"/>
      <c r="I89" s="3">
        <v>391.53</v>
      </c>
      <c r="J89" s="20">
        <v>1460</v>
      </c>
      <c r="K89" s="20">
        <v>1001.25</v>
      </c>
      <c r="L89" s="53">
        <v>1025.36</v>
      </c>
      <c r="M89" s="52"/>
      <c r="N89" s="52"/>
      <c r="O89" s="53">
        <v>2026.61</v>
      </c>
      <c r="P89" s="52"/>
      <c r="Q89" s="52"/>
      <c r="R89" s="3">
        <f t="shared" si="2"/>
        <v>517.6129543074605</v>
      </c>
      <c r="S89" s="3">
        <f t="shared" si="3"/>
        <v>138.80890410958904</v>
      </c>
      <c r="T89" s="4"/>
      <c r="U89" s="4"/>
      <c r="V89" s="4"/>
      <c r="W89" s="4"/>
    </row>
    <row r="90" spans="2:23" ht="15" customHeight="1">
      <c r="B90" s="16" t="s">
        <v>118</v>
      </c>
      <c r="C90" s="51" t="s">
        <v>119</v>
      </c>
      <c r="D90" s="52"/>
      <c r="E90" s="52"/>
      <c r="F90" s="52"/>
      <c r="G90" s="51"/>
      <c r="H90" s="52"/>
      <c r="I90" s="3">
        <v>1209</v>
      </c>
      <c r="J90" s="20">
        <v>1060</v>
      </c>
      <c r="K90" s="20">
        <v>578.62</v>
      </c>
      <c r="L90" s="53">
        <v>466.66</v>
      </c>
      <c r="M90" s="52"/>
      <c r="N90" s="52"/>
      <c r="O90" s="53">
        <v>1045.28</v>
      </c>
      <c r="P90" s="52"/>
      <c r="Q90" s="52"/>
      <c r="R90" s="3">
        <f t="shared" si="2"/>
        <v>86.4582299421009</v>
      </c>
      <c r="S90" s="3">
        <f t="shared" si="3"/>
        <v>98.61132075471698</v>
      </c>
      <c r="T90" s="4"/>
      <c r="U90" s="4"/>
      <c r="V90" s="4"/>
      <c r="W90" s="4"/>
    </row>
    <row r="91" spans="2:23" ht="20.25" customHeight="1">
      <c r="B91" s="16" t="s">
        <v>120</v>
      </c>
      <c r="C91" s="51" t="s">
        <v>121</v>
      </c>
      <c r="D91" s="52"/>
      <c r="E91" s="52"/>
      <c r="F91" s="52"/>
      <c r="G91" s="51"/>
      <c r="H91" s="52"/>
      <c r="I91" s="3">
        <v>0</v>
      </c>
      <c r="J91" s="20">
        <v>930</v>
      </c>
      <c r="K91" s="20">
        <v>0</v>
      </c>
      <c r="L91" s="53">
        <v>0</v>
      </c>
      <c r="M91" s="52"/>
      <c r="N91" s="52"/>
      <c r="O91" s="53">
        <v>0</v>
      </c>
      <c r="P91" s="52"/>
      <c r="Q91" s="52"/>
      <c r="R91" s="3" t="e">
        <f t="shared" si="2"/>
        <v>#DIV/0!</v>
      </c>
      <c r="S91" s="3">
        <f t="shared" si="3"/>
        <v>0</v>
      </c>
      <c r="T91" s="4"/>
      <c r="U91" s="4"/>
      <c r="V91" s="4"/>
      <c r="W91" s="4"/>
    </row>
    <row r="92" spans="2:23" ht="20.25" customHeight="1">
      <c r="B92" s="16" t="s">
        <v>122</v>
      </c>
      <c r="C92" s="51" t="s">
        <v>123</v>
      </c>
      <c r="D92" s="52"/>
      <c r="E92" s="52"/>
      <c r="F92" s="52"/>
      <c r="G92" s="51"/>
      <c r="H92" s="52"/>
      <c r="I92" s="3">
        <v>35.82</v>
      </c>
      <c r="J92" s="20">
        <v>270</v>
      </c>
      <c r="K92" s="20">
        <v>0</v>
      </c>
      <c r="L92" s="53">
        <v>65.5</v>
      </c>
      <c r="M92" s="52"/>
      <c r="N92" s="52"/>
      <c r="O92" s="53">
        <v>65.5</v>
      </c>
      <c r="P92" s="52"/>
      <c r="Q92" s="52"/>
      <c r="R92" s="3">
        <f t="shared" si="2"/>
        <v>182.85873813512003</v>
      </c>
      <c r="S92" s="3">
        <f t="shared" si="3"/>
        <v>24.25925925925926</v>
      </c>
      <c r="T92" s="4"/>
      <c r="U92" s="4"/>
      <c r="V92" s="4"/>
      <c r="W92" s="4"/>
    </row>
    <row r="93" spans="2:23" ht="20.25" customHeight="1">
      <c r="B93" s="16" t="s">
        <v>124</v>
      </c>
      <c r="C93" s="51" t="s">
        <v>125</v>
      </c>
      <c r="D93" s="52"/>
      <c r="E93" s="52"/>
      <c r="F93" s="52"/>
      <c r="G93" s="51"/>
      <c r="H93" s="52"/>
      <c r="I93" s="3">
        <v>191.12</v>
      </c>
      <c r="J93" s="20">
        <v>270</v>
      </c>
      <c r="K93" s="20">
        <v>108.09</v>
      </c>
      <c r="L93" s="53">
        <v>55</v>
      </c>
      <c r="M93" s="52"/>
      <c r="N93" s="52"/>
      <c r="O93" s="53">
        <v>163.09</v>
      </c>
      <c r="P93" s="52"/>
      <c r="Q93" s="52"/>
      <c r="R93" s="3">
        <f t="shared" si="2"/>
        <v>85.33382168271243</v>
      </c>
      <c r="S93" s="3">
        <f t="shared" si="3"/>
        <v>60.403703703703705</v>
      </c>
      <c r="T93" s="4"/>
      <c r="U93" s="4"/>
      <c r="V93" s="4"/>
      <c r="W93" s="4"/>
    </row>
    <row r="94" spans="2:23" ht="20.25" customHeight="1">
      <c r="B94" s="16" t="s">
        <v>126</v>
      </c>
      <c r="C94" s="51" t="s">
        <v>127</v>
      </c>
      <c r="D94" s="52"/>
      <c r="E94" s="52"/>
      <c r="F94" s="52"/>
      <c r="G94" s="51"/>
      <c r="H94" s="52"/>
      <c r="I94" s="3">
        <v>0</v>
      </c>
      <c r="J94" s="20">
        <v>0</v>
      </c>
      <c r="K94" s="20">
        <v>0</v>
      </c>
      <c r="L94" s="53">
        <v>159.27</v>
      </c>
      <c r="M94" s="52"/>
      <c r="N94" s="52"/>
      <c r="O94" s="53">
        <v>159.27</v>
      </c>
      <c r="P94" s="52"/>
      <c r="Q94" s="52"/>
      <c r="R94" s="3">
        <v>0</v>
      </c>
      <c r="S94" s="3">
        <v>0</v>
      </c>
      <c r="T94" s="4"/>
      <c r="U94" s="4"/>
      <c r="V94" s="4"/>
      <c r="W94" s="4"/>
    </row>
    <row r="95" spans="2:23" ht="20.25" customHeight="1">
      <c r="B95" s="16" t="s">
        <v>128</v>
      </c>
      <c r="C95" s="51" t="s">
        <v>129</v>
      </c>
      <c r="D95" s="52"/>
      <c r="E95" s="52"/>
      <c r="F95" s="52"/>
      <c r="G95" s="51"/>
      <c r="H95" s="52"/>
      <c r="I95" s="3">
        <v>0</v>
      </c>
      <c r="J95" s="20">
        <v>0</v>
      </c>
      <c r="K95" s="20">
        <v>0</v>
      </c>
      <c r="L95" s="53">
        <v>0</v>
      </c>
      <c r="M95" s="52"/>
      <c r="N95" s="52"/>
      <c r="O95" s="53">
        <v>0</v>
      </c>
      <c r="P95" s="52"/>
      <c r="Q95" s="52"/>
      <c r="R95" s="3">
        <v>0</v>
      </c>
      <c r="S95" s="3">
        <v>0</v>
      </c>
      <c r="T95" s="4"/>
      <c r="U95" s="4"/>
      <c r="V95" s="4"/>
      <c r="W95" s="4"/>
    </row>
    <row r="96" spans="2:23" ht="20.25" customHeight="1">
      <c r="B96" s="16" t="s">
        <v>130</v>
      </c>
      <c r="C96" s="51" t="s">
        <v>131</v>
      </c>
      <c r="D96" s="52"/>
      <c r="E96" s="52"/>
      <c r="F96" s="52"/>
      <c r="G96" s="51"/>
      <c r="H96" s="52"/>
      <c r="I96" s="3">
        <v>0</v>
      </c>
      <c r="J96" s="20">
        <v>1460</v>
      </c>
      <c r="K96" s="20">
        <v>16.59</v>
      </c>
      <c r="L96" s="53">
        <v>18.75</v>
      </c>
      <c r="M96" s="52"/>
      <c r="N96" s="52"/>
      <c r="O96" s="53">
        <v>35.34</v>
      </c>
      <c r="P96" s="52"/>
      <c r="Q96" s="52"/>
      <c r="R96" s="3">
        <v>0</v>
      </c>
      <c r="S96" s="3">
        <f t="shared" si="3"/>
        <v>2.4205479452054797</v>
      </c>
      <c r="T96" s="4"/>
      <c r="U96" s="4"/>
      <c r="V96" s="4"/>
      <c r="W96" s="4"/>
    </row>
    <row r="97" spans="2:23" ht="15.75" customHeight="1">
      <c r="B97" s="16" t="s">
        <v>132</v>
      </c>
      <c r="C97" s="51" t="s">
        <v>133</v>
      </c>
      <c r="D97" s="52"/>
      <c r="E97" s="52"/>
      <c r="F97" s="52"/>
      <c r="G97" s="51"/>
      <c r="H97" s="52"/>
      <c r="I97" s="3">
        <f>I98+I99+I100</f>
        <v>2029.19</v>
      </c>
      <c r="J97" s="20">
        <v>920</v>
      </c>
      <c r="K97" s="20">
        <v>877.89</v>
      </c>
      <c r="L97" s="53">
        <v>984.3</v>
      </c>
      <c r="M97" s="52"/>
      <c r="N97" s="52"/>
      <c r="O97" s="53">
        <v>1862.19</v>
      </c>
      <c r="P97" s="52"/>
      <c r="Q97" s="52"/>
      <c r="R97" s="3">
        <f t="shared" si="2"/>
        <v>91.77011516910689</v>
      </c>
      <c r="S97" s="3">
        <f t="shared" si="3"/>
        <v>202.41195652173914</v>
      </c>
      <c r="T97" s="4"/>
      <c r="U97" s="4"/>
      <c r="V97" s="4"/>
      <c r="W97" s="4"/>
    </row>
    <row r="98" spans="2:23" ht="20.25" customHeight="1">
      <c r="B98" s="16" t="s">
        <v>134</v>
      </c>
      <c r="C98" s="51" t="s">
        <v>135</v>
      </c>
      <c r="D98" s="52"/>
      <c r="E98" s="52"/>
      <c r="F98" s="52"/>
      <c r="G98" s="51"/>
      <c r="H98" s="52"/>
      <c r="I98" s="3">
        <v>1709.35</v>
      </c>
      <c r="J98" s="20">
        <v>660</v>
      </c>
      <c r="K98" s="20">
        <v>662.68</v>
      </c>
      <c r="L98" s="53">
        <v>784.03</v>
      </c>
      <c r="M98" s="52"/>
      <c r="N98" s="52"/>
      <c r="O98" s="53">
        <v>1446.71</v>
      </c>
      <c r="P98" s="52"/>
      <c r="Q98" s="52"/>
      <c r="R98" s="3">
        <f t="shared" si="2"/>
        <v>84.63509521163016</v>
      </c>
      <c r="S98" s="3">
        <f t="shared" si="3"/>
        <v>219.19848484848487</v>
      </c>
      <c r="T98" s="4"/>
      <c r="U98" s="4"/>
      <c r="V98" s="4"/>
      <c r="W98" s="4"/>
    </row>
    <row r="99" spans="2:23" ht="20.25" customHeight="1">
      <c r="B99" s="16" t="s">
        <v>136</v>
      </c>
      <c r="C99" s="51" t="s">
        <v>137</v>
      </c>
      <c r="D99" s="52"/>
      <c r="E99" s="52"/>
      <c r="F99" s="52"/>
      <c r="G99" s="51"/>
      <c r="H99" s="52"/>
      <c r="I99" s="3">
        <v>138.17</v>
      </c>
      <c r="J99" s="20">
        <v>130</v>
      </c>
      <c r="K99" s="20">
        <v>12.81</v>
      </c>
      <c r="L99" s="53">
        <v>38.06</v>
      </c>
      <c r="M99" s="52"/>
      <c r="N99" s="52"/>
      <c r="O99" s="53">
        <v>50.87</v>
      </c>
      <c r="P99" s="52"/>
      <c r="Q99" s="52"/>
      <c r="R99" s="3">
        <f t="shared" si="2"/>
        <v>36.816964608815226</v>
      </c>
      <c r="S99" s="3">
        <f t="shared" si="3"/>
        <v>39.13076923076923</v>
      </c>
      <c r="T99" s="4"/>
      <c r="U99" s="4"/>
      <c r="V99" s="4"/>
      <c r="W99" s="4"/>
    </row>
    <row r="100" spans="2:23" ht="20.25" customHeight="1">
      <c r="B100" s="16" t="s">
        <v>138</v>
      </c>
      <c r="C100" s="51" t="s">
        <v>139</v>
      </c>
      <c r="D100" s="52"/>
      <c r="E100" s="52"/>
      <c r="F100" s="52"/>
      <c r="G100" s="51"/>
      <c r="H100" s="52"/>
      <c r="I100" s="3">
        <v>181.67</v>
      </c>
      <c r="J100" s="20">
        <v>130</v>
      </c>
      <c r="K100" s="20">
        <v>202.4</v>
      </c>
      <c r="L100" s="53">
        <v>162.21</v>
      </c>
      <c r="M100" s="52"/>
      <c r="N100" s="52"/>
      <c r="O100" s="53">
        <v>364.61</v>
      </c>
      <c r="P100" s="52"/>
      <c r="Q100" s="52"/>
      <c r="R100" s="3">
        <f t="shared" si="2"/>
        <v>200.69906974183965</v>
      </c>
      <c r="S100" s="3">
        <f t="shared" si="3"/>
        <v>280.46923076923076</v>
      </c>
      <c r="T100" s="4"/>
      <c r="U100" s="4"/>
      <c r="V100" s="4"/>
      <c r="W100" s="4"/>
    </row>
    <row r="101" spans="2:23" ht="35.25" customHeight="1">
      <c r="B101" s="45" t="s">
        <v>17</v>
      </c>
      <c r="C101" s="54" t="s">
        <v>18</v>
      </c>
      <c r="D101" s="55"/>
      <c r="E101" s="55"/>
      <c r="F101" s="55"/>
      <c r="G101" s="54"/>
      <c r="H101" s="55"/>
      <c r="I101" s="46">
        <v>1105.31</v>
      </c>
      <c r="J101" s="47">
        <v>5300</v>
      </c>
      <c r="K101" s="47">
        <v>345.42</v>
      </c>
      <c r="L101" s="56">
        <v>1160</v>
      </c>
      <c r="M101" s="55"/>
      <c r="N101" s="55"/>
      <c r="O101" s="56">
        <v>1505.42</v>
      </c>
      <c r="P101" s="55"/>
      <c r="Q101" s="55"/>
      <c r="R101" s="46">
        <f t="shared" si="2"/>
        <v>136.1988944278076</v>
      </c>
      <c r="S101" s="46">
        <f t="shared" si="3"/>
        <v>28.40415094339623</v>
      </c>
      <c r="T101" s="48"/>
      <c r="U101" s="48"/>
      <c r="V101" s="48"/>
      <c r="W101" s="48"/>
    </row>
    <row r="102" spans="2:23" ht="22.5" customHeight="1">
      <c r="B102" s="16" t="s">
        <v>19</v>
      </c>
      <c r="C102" s="51" t="s">
        <v>20</v>
      </c>
      <c r="D102" s="52"/>
      <c r="E102" s="52"/>
      <c r="F102" s="52"/>
      <c r="G102" s="51"/>
      <c r="H102" s="52"/>
      <c r="I102" s="3">
        <v>1105.31</v>
      </c>
      <c r="J102" s="20">
        <v>5300</v>
      </c>
      <c r="K102" s="20">
        <v>345.42</v>
      </c>
      <c r="L102" s="53">
        <v>1160</v>
      </c>
      <c r="M102" s="52"/>
      <c r="N102" s="52"/>
      <c r="O102" s="53">
        <v>1505.42</v>
      </c>
      <c r="P102" s="52"/>
      <c r="Q102" s="52"/>
      <c r="R102" s="3">
        <f t="shared" si="2"/>
        <v>136.1988944278076</v>
      </c>
      <c r="S102" s="3">
        <f t="shared" si="3"/>
        <v>28.40415094339623</v>
      </c>
      <c r="T102" s="4"/>
      <c r="U102" s="4"/>
      <c r="V102" s="4"/>
      <c r="W102" s="4"/>
    </row>
    <row r="103" spans="2:23" ht="22.5" customHeight="1">
      <c r="B103" s="16" t="s">
        <v>140</v>
      </c>
      <c r="C103" s="51" t="s">
        <v>141</v>
      </c>
      <c r="D103" s="52"/>
      <c r="E103" s="52"/>
      <c r="F103" s="52"/>
      <c r="G103" s="51"/>
      <c r="H103" s="52"/>
      <c r="I103" s="3">
        <f>I104+I105+I106</f>
        <v>153.47</v>
      </c>
      <c r="J103" s="20">
        <v>900</v>
      </c>
      <c r="K103" s="20">
        <v>126.54</v>
      </c>
      <c r="L103" s="53">
        <v>0</v>
      </c>
      <c r="M103" s="52"/>
      <c r="N103" s="52"/>
      <c r="O103" s="53">
        <v>126.54</v>
      </c>
      <c r="P103" s="52"/>
      <c r="Q103" s="52"/>
      <c r="R103" s="3">
        <f t="shared" si="2"/>
        <v>82.4525965986838</v>
      </c>
      <c r="S103" s="3">
        <f t="shared" si="3"/>
        <v>14.06</v>
      </c>
      <c r="T103" s="4"/>
      <c r="U103" s="4"/>
      <c r="V103" s="4"/>
      <c r="W103" s="4"/>
    </row>
    <row r="104" spans="2:23" ht="18" customHeight="1">
      <c r="B104" s="16" t="s">
        <v>142</v>
      </c>
      <c r="C104" s="51" t="s">
        <v>143</v>
      </c>
      <c r="D104" s="52"/>
      <c r="E104" s="52"/>
      <c r="F104" s="52"/>
      <c r="G104" s="51"/>
      <c r="H104" s="52"/>
      <c r="I104" s="3">
        <v>59.67</v>
      </c>
      <c r="J104" s="20">
        <v>400</v>
      </c>
      <c r="K104" s="20">
        <v>25.2</v>
      </c>
      <c r="L104" s="53">
        <v>0</v>
      </c>
      <c r="M104" s="52"/>
      <c r="N104" s="52"/>
      <c r="O104" s="53">
        <v>25.2</v>
      </c>
      <c r="P104" s="52"/>
      <c r="Q104" s="52"/>
      <c r="R104" s="3">
        <f t="shared" si="2"/>
        <v>42.23227752639517</v>
      </c>
      <c r="S104" s="3">
        <f t="shared" si="3"/>
        <v>6.3</v>
      </c>
      <c r="T104" s="4"/>
      <c r="U104" s="4"/>
      <c r="V104" s="4"/>
      <c r="W104" s="4"/>
    </row>
    <row r="105" spans="2:23" ht="18" customHeight="1">
      <c r="B105" s="16" t="s">
        <v>144</v>
      </c>
      <c r="C105" s="51" t="s">
        <v>145</v>
      </c>
      <c r="D105" s="52"/>
      <c r="E105" s="52"/>
      <c r="F105" s="52"/>
      <c r="G105" s="51"/>
      <c r="H105" s="52"/>
      <c r="I105" s="3">
        <v>93.8</v>
      </c>
      <c r="J105" s="20">
        <v>500</v>
      </c>
      <c r="K105" s="20">
        <v>101.34</v>
      </c>
      <c r="L105" s="53">
        <v>0</v>
      </c>
      <c r="M105" s="52"/>
      <c r="N105" s="52"/>
      <c r="O105" s="53">
        <v>101.34</v>
      </c>
      <c r="P105" s="52"/>
      <c r="Q105" s="52"/>
      <c r="R105" s="3">
        <f t="shared" si="2"/>
        <v>108.03837953091686</v>
      </c>
      <c r="S105" s="3">
        <f t="shared" si="3"/>
        <v>20.268</v>
      </c>
      <c r="T105" s="4"/>
      <c r="U105" s="4"/>
      <c r="V105" s="4"/>
      <c r="W105" s="4"/>
    </row>
    <row r="106" spans="2:23" ht="22.5" customHeight="1">
      <c r="B106" s="16" t="s">
        <v>146</v>
      </c>
      <c r="C106" s="51" t="s">
        <v>147</v>
      </c>
      <c r="D106" s="52"/>
      <c r="E106" s="52"/>
      <c r="F106" s="52"/>
      <c r="G106" s="51"/>
      <c r="H106" s="52"/>
      <c r="I106" s="3">
        <v>0</v>
      </c>
      <c r="J106" s="20">
        <v>0</v>
      </c>
      <c r="K106" s="20">
        <v>0</v>
      </c>
      <c r="L106" s="53">
        <v>0</v>
      </c>
      <c r="M106" s="52"/>
      <c r="N106" s="52"/>
      <c r="O106" s="53">
        <v>0</v>
      </c>
      <c r="P106" s="52"/>
      <c r="Q106" s="52"/>
      <c r="R106" s="3">
        <v>0</v>
      </c>
      <c r="S106" s="3">
        <v>0</v>
      </c>
      <c r="T106" s="4"/>
      <c r="U106" s="4"/>
      <c r="V106" s="4"/>
      <c r="W106" s="4"/>
    </row>
    <row r="107" spans="2:23" ht="19.5" customHeight="1">
      <c r="B107" s="16" t="s">
        <v>82</v>
      </c>
      <c r="C107" s="51" t="s">
        <v>83</v>
      </c>
      <c r="D107" s="52"/>
      <c r="E107" s="52"/>
      <c r="F107" s="52"/>
      <c r="G107" s="51"/>
      <c r="H107" s="52"/>
      <c r="I107" s="3">
        <f>I108+I109+I110+I111+I112+I113+I114</f>
        <v>951.8500000000001</v>
      </c>
      <c r="J107" s="20">
        <v>4400</v>
      </c>
      <c r="K107" s="20">
        <v>218.88</v>
      </c>
      <c r="L107" s="53">
        <v>1160</v>
      </c>
      <c r="M107" s="52"/>
      <c r="N107" s="52"/>
      <c r="O107" s="53">
        <v>1378.88</v>
      </c>
      <c r="P107" s="52"/>
      <c r="Q107" s="52"/>
      <c r="R107" s="3">
        <f t="shared" si="2"/>
        <v>144.86316121237587</v>
      </c>
      <c r="S107" s="3">
        <f t="shared" si="3"/>
        <v>31.33818181818182</v>
      </c>
      <c r="T107" s="4"/>
      <c r="U107" s="4"/>
      <c r="V107" s="4"/>
      <c r="W107" s="4"/>
    </row>
    <row r="108" spans="2:23" ht="22.5" customHeight="1">
      <c r="B108" s="16" t="s">
        <v>102</v>
      </c>
      <c r="C108" s="51" t="s">
        <v>103</v>
      </c>
      <c r="D108" s="52"/>
      <c r="E108" s="52"/>
      <c r="F108" s="52"/>
      <c r="G108" s="51"/>
      <c r="H108" s="52"/>
      <c r="I108" s="3">
        <v>0</v>
      </c>
      <c r="J108" s="20">
        <v>500</v>
      </c>
      <c r="K108" s="20">
        <v>0</v>
      </c>
      <c r="L108" s="53">
        <v>0</v>
      </c>
      <c r="M108" s="52"/>
      <c r="N108" s="52"/>
      <c r="O108" s="53">
        <v>0</v>
      </c>
      <c r="P108" s="52"/>
      <c r="Q108" s="52"/>
      <c r="R108" s="3">
        <v>0</v>
      </c>
      <c r="S108" s="3">
        <f t="shared" si="3"/>
        <v>0</v>
      </c>
      <c r="T108" s="4"/>
      <c r="U108" s="4"/>
      <c r="V108" s="4"/>
      <c r="W108" s="4"/>
    </row>
    <row r="109" spans="2:23" ht="22.5" customHeight="1">
      <c r="B109" s="16" t="s">
        <v>88</v>
      </c>
      <c r="C109" s="51" t="s">
        <v>89</v>
      </c>
      <c r="D109" s="52"/>
      <c r="E109" s="52"/>
      <c r="F109" s="52"/>
      <c r="G109" s="51"/>
      <c r="H109" s="52"/>
      <c r="I109" s="3">
        <v>191.18</v>
      </c>
      <c r="J109" s="20">
        <v>600</v>
      </c>
      <c r="K109" s="20">
        <v>0</v>
      </c>
      <c r="L109" s="53">
        <v>0</v>
      </c>
      <c r="M109" s="52"/>
      <c r="N109" s="52"/>
      <c r="O109" s="53">
        <v>0</v>
      </c>
      <c r="P109" s="52"/>
      <c r="Q109" s="52"/>
      <c r="R109" s="3">
        <f t="shared" si="2"/>
        <v>0</v>
      </c>
      <c r="S109" s="3">
        <f t="shared" si="3"/>
        <v>0</v>
      </c>
      <c r="T109" s="4"/>
      <c r="U109" s="4"/>
      <c r="V109" s="4"/>
      <c r="W109" s="4"/>
    </row>
    <row r="110" spans="2:23" ht="22.5" customHeight="1">
      <c r="B110" s="16" t="s">
        <v>104</v>
      </c>
      <c r="C110" s="51" t="s">
        <v>105</v>
      </c>
      <c r="D110" s="52"/>
      <c r="E110" s="52"/>
      <c r="F110" s="52"/>
      <c r="G110" s="51"/>
      <c r="H110" s="52"/>
      <c r="I110" s="3">
        <v>700.94</v>
      </c>
      <c r="J110" s="20">
        <v>1900</v>
      </c>
      <c r="K110" s="20">
        <v>0</v>
      </c>
      <c r="L110" s="53">
        <v>1125</v>
      </c>
      <c r="M110" s="52"/>
      <c r="N110" s="52"/>
      <c r="O110" s="53">
        <v>1125</v>
      </c>
      <c r="P110" s="52"/>
      <c r="Q110" s="52"/>
      <c r="R110" s="3">
        <f t="shared" si="2"/>
        <v>160.4987588095985</v>
      </c>
      <c r="S110" s="3">
        <f t="shared" si="3"/>
        <v>59.210526315789465</v>
      </c>
      <c r="T110" s="4"/>
      <c r="U110" s="4"/>
      <c r="V110" s="4"/>
      <c r="W110" s="4"/>
    </row>
    <row r="111" spans="2:23" ht="22.5" customHeight="1">
      <c r="B111" s="23">
        <v>3233</v>
      </c>
      <c r="C111" s="16" t="s">
        <v>113</v>
      </c>
      <c r="D111" s="19"/>
      <c r="E111" s="19"/>
      <c r="F111" s="19"/>
      <c r="G111" s="16"/>
      <c r="H111" s="19"/>
      <c r="I111" s="3">
        <v>59.73</v>
      </c>
      <c r="J111" s="20">
        <v>0</v>
      </c>
      <c r="K111" s="20">
        <v>0</v>
      </c>
      <c r="L111" s="20">
        <v>0</v>
      </c>
      <c r="M111" s="19"/>
      <c r="N111" s="19"/>
      <c r="O111" s="20">
        <v>0</v>
      </c>
      <c r="P111" s="19"/>
      <c r="Q111" s="19"/>
      <c r="R111" s="3">
        <f t="shared" si="2"/>
        <v>0</v>
      </c>
      <c r="S111" s="3">
        <v>0</v>
      </c>
      <c r="T111" s="4"/>
      <c r="U111" s="4"/>
      <c r="V111" s="4"/>
      <c r="W111" s="4"/>
    </row>
    <row r="112" spans="2:23" ht="22.5" customHeight="1">
      <c r="B112" s="16" t="s">
        <v>110</v>
      </c>
      <c r="C112" s="51" t="s">
        <v>111</v>
      </c>
      <c r="D112" s="52"/>
      <c r="E112" s="52"/>
      <c r="F112" s="52"/>
      <c r="G112" s="51"/>
      <c r="H112" s="52"/>
      <c r="I112" s="3">
        <v>0</v>
      </c>
      <c r="J112" s="20">
        <v>500</v>
      </c>
      <c r="K112" s="20">
        <v>0</v>
      </c>
      <c r="L112" s="53">
        <v>0</v>
      </c>
      <c r="M112" s="52"/>
      <c r="N112" s="52"/>
      <c r="O112" s="53">
        <v>0</v>
      </c>
      <c r="P112" s="52"/>
      <c r="Q112" s="52"/>
      <c r="R112" s="3">
        <v>0</v>
      </c>
      <c r="S112" s="3">
        <f t="shared" si="3"/>
        <v>0</v>
      </c>
      <c r="T112" s="4"/>
      <c r="U112" s="4"/>
      <c r="V112" s="4"/>
      <c r="W112" s="4"/>
    </row>
    <row r="113" spans="2:23" ht="22.5" customHeight="1">
      <c r="B113" s="16" t="s">
        <v>114</v>
      </c>
      <c r="C113" s="51" t="s">
        <v>115</v>
      </c>
      <c r="D113" s="52"/>
      <c r="E113" s="52"/>
      <c r="F113" s="52"/>
      <c r="G113" s="51"/>
      <c r="H113" s="52"/>
      <c r="I113" s="3">
        <v>0</v>
      </c>
      <c r="J113" s="20">
        <v>500</v>
      </c>
      <c r="K113" s="20">
        <v>218.88</v>
      </c>
      <c r="L113" s="53">
        <v>0</v>
      </c>
      <c r="M113" s="52"/>
      <c r="N113" s="52"/>
      <c r="O113" s="53">
        <v>218.88</v>
      </c>
      <c r="P113" s="52"/>
      <c r="Q113" s="52"/>
      <c r="R113" s="3">
        <v>0</v>
      </c>
      <c r="S113" s="3">
        <f t="shared" si="3"/>
        <v>43.775999999999996</v>
      </c>
      <c r="T113" s="4"/>
      <c r="U113" s="4"/>
      <c r="V113" s="4"/>
      <c r="W113" s="4"/>
    </row>
    <row r="114" spans="2:23" ht="22.5" customHeight="1">
      <c r="B114" s="16" t="s">
        <v>118</v>
      </c>
      <c r="C114" s="51" t="s">
        <v>119</v>
      </c>
      <c r="D114" s="52"/>
      <c r="E114" s="52"/>
      <c r="F114" s="52"/>
      <c r="G114" s="51"/>
      <c r="H114" s="52"/>
      <c r="I114" s="3">
        <v>0</v>
      </c>
      <c r="J114" s="20">
        <v>400</v>
      </c>
      <c r="K114" s="20">
        <v>0</v>
      </c>
      <c r="L114" s="53">
        <v>35</v>
      </c>
      <c r="M114" s="52"/>
      <c r="N114" s="52"/>
      <c r="O114" s="53">
        <v>35</v>
      </c>
      <c r="P114" s="52"/>
      <c r="Q114" s="52"/>
      <c r="R114" s="3">
        <v>0</v>
      </c>
      <c r="S114" s="3">
        <f t="shared" si="3"/>
        <v>8.75</v>
      </c>
      <c r="T114" s="4"/>
      <c r="U114" s="4"/>
      <c r="V114" s="4"/>
      <c r="W114" s="4"/>
    </row>
    <row r="115" spans="2:23" ht="22.5" customHeight="1">
      <c r="B115" s="16" t="s">
        <v>148</v>
      </c>
      <c r="C115" s="51" t="s">
        <v>149</v>
      </c>
      <c r="D115" s="52"/>
      <c r="E115" s="52"/>
      <c r="F115" s="52"/>
      <c r="G115" s="51"/>
      <c r="H115" s="52"/>
      <c r="I115" s="3">
        <v>0</v>
      </c>
      <c r="J115" s="20">
        <v>0</v>
      </c>
      <c r="K115" s="20">
        <v>0</v>
      </c>
      <c r="L115" s="53">
        <v>0</v>
      </c>
      <c r="M115" s="52"/>
      <c r="N115" s="52"/>
      <c r="O115" s="53">
        <v>0</v>
      </c>
      <c r="P115" s="52"/>
      <c r="Q115" s="52"/>
      <c r="R115" s="3">
        <v>0</v>
      </c>
      <c r="S115" s="3">
        <v>0</v>
      </c>
      <c r="T115" s="4"/>
      <c r="U115" s="4"/>
      <c r="V115" s="4"/>
      <c r="W115" s="4"/>
    </row>
    <row r="116" spans="2:23" ht="22.5" customHeight="1">
      <c r="B116" s="16" t="s">
        <v>150</v>
      </c>
      <c r="C116" s="51" t="s">
        <v>151</v>
      </c>
      <c r="D116" s="52"/>
      <c r="E116" s="52"/>
      <c r="F116" s="52"/>
      <c r="G116" s="51"/>
      <c r="H116" s="52"/>
      <c r="I116" s="3">
        <v>0</v>
      </c>
      <c r="J116" s="20">
        <v>0</v>
      </c>
      <c r="K116" s="20">
        <v>0</v>
      </c>
      <c r="L116" s="53">
        <v>0</v>
      </c>
      <c r="M116" s="52"/>
      <c r="N116" s="52"/>
      <c r="O116" s="53">
        <v>0</v>
      </c>
      <c r="P116" s="52"/>
      <c r="Q116" s="52"/>
      <c r="R116" s="3">
        <v>0</v>
      </c>
      <c r="S116" s="3">
        <v>0</v>
      </c>
      <c r="T116" s="4"/>
      <c r="U116" s="4"/>
      <c r="V116" s="4"/>
      <c r="W116" s="4"/>
    </row>
    <row r="117" spans="2:23" ht="35.25" customHeight="1">
      <c r="B117" s="45" t="s">
        <v>33</v>
      </c>
      <c r="C117" s="54" t="s">
        <v>34</v>
      </c>
      <c r="D117" s="55"/>
      <c r="E117" s="55"/>
      <c r="F117" s="55"/>
      <c r="G117" s="54"/>
      <c r="H117" s="55"/>
      <c r="I117" s="46">
        <v>3509.29</v>
      </c>
      <c r="J117" s="47">
        <v>2300</v>
      </c>
      <c r="K117" s="47">
        <v>2647.46</v>
      </c>
      <c r="L117" s="56">
        <v>381.99</v>
      </c>
      <c r="M117" s="55"/>
      <c r="N117" s="55"/>
      <c r="O117" s="56">
        <v>3029.45</v>
      </c>
      <c r="P117" s="55"/>
      <c r="Q117" s="55"/>
      <c r="R117" s="46">
        <f t="shared" si="2"/>
        <v>86.32657888062826</v>
      </c>
      <c r="S117" s="46">
        <f t="shared" si="3"/>
        <v>131.71521739130435</v>
      </c>
      <c r="T117" s="48"/>
      <c r="U117" s="48"/>
      <c r="V117" s="48"/>
      <c r="W117" s="48"/>
    </row>
    <row r="118" spans="2:23" ht="23.25" customHeight="1">
      <c r="B118" s="16" t="s">
        <v>35</v>
      </c>
      <c r="C118" s="51" t="s">
        <v>36</v>
      </c>
      <c r="D118" s="52"/>
      <c r="E118" s="52"/>
      <c r="F118" s="52"/>
      <c r="G118" s="51"/>
      <c r="H118" s="52"/>
      <c r="I118" s="3">
        <v>3509.29</v>
      </c>
      <c r="J118" s="20">
        <v>2300</v>
      </c>
      <c r="K118" s="20">
        <v>2647.46</v>
      </c>
      <c r="L118" s="53">
        <v>381.99</v>
      </c>
      <c r="M118" s="52"/>
      <c r="N118" s="52"/>
      <c r="O118" s="53">
        <v>3029.45</v>
      </c>
      <c r="P118" s="52"/>
      <c r="Q118" s="52"/>
      <c r="R118" s="3">
        <f t="shared" si="2"/>
        <v>86.32657888062826</v>
      </c>
      <c r="S118" s="3">
        <f t="shared" si="3"/>
        <v>131.71521739130435</v>
      </c>
      <c r="T118" s="4"/>
      <c r="U118" s="4"/>
      <c r="V118" s="4"/>
      <c r="W118" s="4"/>
    </row>
    <row r="119" spans="2:23" ht="18" customHeight="1">
      <c r="B119" s="16" t="s">
        <v>82</v>
      </c>
      <c r="C119" s="51" t="s">
        <v>83</v>
      </c>
      <c r="D119" s="52"/>
      <c r="E119" s="52"/>
      <c r="F119" s="52"/>
      <c r="G119" s="51"/>
      <c r="H119" s="52"/>
      <c r="I119" s="3">
        <v>3509.29</v>
      </c>
      <c r="J119" s="20">
        <v>2300</v>
      </c>
      <c r="K119" s="20">
        <v>2647.46</v>
      </c>
      <c r="L119" s="53">
        <v>381.99</v>
      </c>
      <c r="M119" s="52"/>
      <c r="N119" s="52"/>
      <c r="O119" s="53">
        <v>3029.45</v>
      </c>
      <c r="P119" s="52"/>
      <c r="Q119" s="52"/>
      <c r="R119" s="3">
        <f t="shared" si="2"/>
        <v>86.32657888062826</v>
      </c>
      <c r="S119" s="3">
        <f t="shared" si="3"/>
        <v>131.71521739130435</v>
      </c>
      <c r="T119" s="4"/>
      <c r="U119" s="4"/>
      <c r="V119" s="4"/>
      <c r="W119" s="4"/>
    </row>
    <row r="120" spans="2:23" ht="18" customHeight="1">
      <c r="B120" s="16" t="s">
        <v>100</v>
      </c>
      <c r="C120" s="51" t="s">
        <v>101</v>
      </c>
      <c r="D120" s="52"/>
      <c r="E120" s="52"/>
      <c r="F120" s="52"/>
      <c r="G120" s="51"/>
      <c r="H120" s="52"/>
      <c r="I120" s="3">
        <v>504.35</v>
      </c>
      <c r="J120" s="20">
        <v>0</v>
      </c>
      <c r="K120" s="20">
        <v>0</v>
      </c>
      <c r="L120" s="53">
        <v>0</v>
      </c>
      <c r="M120" s="52"/>
      <c r="N120" s="52"/>
      <c r="O120" s="53">
        <v>0</v>
      </c>
      <c r="P120" s="52"/>
      <c r="Q120" s="52"/>
      <c r="R120" s="3">
        <f t="shared" si="2"/>
        <v>0</v>
      </c>
      <c r="S120" s="3">
        <v>0</v>
      </c>
      <c r="T120" s="4"/>
      <c r="U120" s="4"/>
      <c r="V120" s="4"/>
      <c r="W120" s="4"/>
    </row>
    <row r="121" spans="2:23" ht="23.25" customHeight="1">
      <c r="B121" s="16" t="s">
        <v>84</v>
      </c>
      <c r="C121" s="51" t="s">
        <v>85</v>
      </c>
      <c r="D121" s="52"/>
      <c r="E121" s="52"/>
      <c r="F121" s="52"/>
      <c r="G121" s="51"/>
      <c r="H121" s="52"/>
      <c r="I121" s="3">
        <v>2020.64</v>
      </c>
      <c r="J121" s="20">
        <v>500</v>
      </c>
      <c r="K121" s="20">
        <v>2430.7</v>
      </c>
      <c r="L121" s="53">
        <v>0</v>
      </c>
      <c r="M121" s="52"/>
      <c r="N121" s="52"/>
      <c r="O121" s="53">
        <v>2430.7</v>
      </c>
      <c r="P121" s="52"/>
      <c r="Q121" s="52"/>
      <c r="R121" s="3">
        <f t="shared" si="2"/>
        <v>120.29357035394726</v>
      </c>
      <c r="S121" s="3">
        <f t="shared" si="3"/>
        <v>486.14</v>
      </c>
      <c r="T121" s="4"/>
      <c r="U121" s="4"/>
      <c r="V121" s="4"/>
      <c r="W121" s="4"/>
    </row>
    <row r="122" spans="2:23" ht="23.25" customHeight="1">
      <c r="B122" s="16" t="s">
        <v>110</v>
      </c>
      <c r="C122" s="51" t="s">
        <v>111</v>
      </c>
      <c r="D122" s="52"/>
      <c r="E122" s="52"/>
      <c r="F122" s="52"/>
      <c r="G122" s="51"/>
      <c r="H122" s="52"/>
      <c r="I122" s="3">
        <v>717.53</v>
      </c>
      <c r="J122" s="20">
        <v>400</v>
      </c>
      <c r="K122" s="20">
        <v>0</v>
      </c>
      <c r="L122" s="53">
        <v>381.99</v>
      </c>
      <c r="M122" s="52"/>
      <c r="N122" s="52"/>
      <c r="O122" s="53">
        <v>381.99</v>
      </c>
      <c r="P122" s="52"/>
      <c r="Q122" s="52"/>
      <c r="R122" s="3">
        <f t="shared" si="2"/>
        <v>53.23679846138838</v>
      </c>
      <c r="S122" s="3">
        <f t="shared" si="3"/>
        <v>95.4975</v>
      </c>
      <c r="T122" s="4"/>
      <c r="U122" s="4"/>
      <c r="V122" s="4"/>
      <c r="W122" s="4"/>
    </row>
    <row r="123" spans="2:23" ht="23.25" customHeight="1">
      <c r="B123" s="16" t="s">
        <v>92</v>
      </c>
      <c r="C123" s="51" t="s">
        <v>93</v>
      </c>
      <c r="D123" s="52"/>
      <c r="E123" s="52"/>
      <c r="F123" s="52"/>
      <c r="G123" s="51"/>
      <c r="H123" s="52"/>
      <c r="I123" s="3">
        <v>266.77</v>
      </c>
      <c r="J123" s="20">
        <v>300</v>
      </c>
      <c r="K123" s="20">
        <v>216.76</v>
      </c>
      <c r="L123" s="53">
        <v>0</v>
      </c>
      <c r="M123" s="52"/>
      <c r="N123" s="52"/>
      <c r="O123" s="53">
        <v>216.76</v>
      </c>
      <c r="P123" s="52"/>
      <c r="Q123" s="52"/>
      <c r="R123" s="3">
        <f t="shared" si="2"/>
        <v>81.253514263223</v>
      </c>
      <c r="S123" s="3">
        <f t="shared" si="3"/>
        <v>72.25333333333333</v>
      </c>
      <c r="T123" s="4"/>
      <c r="U123" s="4"/>
      <c r="V123" s="4"/>
      <c r="W123" s="4"/>
    </row>
    <row r="124" spans="2:23" ht="20.25" customHeight="1">
      <c r="B124" s="16" t="s">
        <v>118</v>
      </c>
      <c r="C124" s="51" t="s">
        <v>119</v>
      </c>
      <c r="D124" s="52"/>
      <c r="E124" s="52"/>
      <c r="F124" s="52"/>
      <c r="G124" s="51"/>
      <c r="H124" s="52"/>
      <c r="I124" s="3">
        <v>0</v>
      </c>
      <c r="J124" s="20">
        <v>500</v>
      </c>
      <c r="K124" s="20">
        <v>0</v>
      </c>
      <c r="L124" s="53">
        <v>0</v>
      </c>
      <c r="M124" s="52"/>
      <c r="N124" s="52"/>
      <c r="O124" s="53">
        <v>0</v>
      </c>
      <c r="P124" s="52"/>
      <c r="Q124" s="52"/>
      <c r="R124" s="3">
        <v>0</v>
      </c>
      <c r="S124" s="3">
        <f t="shared" si="3"/>
        <v>0</v>
      </c>
      <c r="T124" s="4"/>
      <c r="U124" s="4"/>
      <c r="V124" s="4"/>
      <c r="W124" s="4"/>
    </row>
    <row r="125" spans="2:23" ht="16.5" customHeight="1">
      <c r="B125" s="16" t="s">
        <v>120</v>
      </c>
      <c r="C125" s="51" t="s">
        <v>121</v>
      </c>
      <c r="D125" s="52"/>
      <c r="E125" s="52"/>
      <c r="F125" s="52"/>
      <c r="G125" s="51"/>
      <c r="H125" s="52"/>
      <c r="I125" s="3">
        <v>0</v>
      </c>
      <c r="J125" s="20">
        <v>600</v>
      </c>
      <c r="K125" s="20">
        <v>0</v>
      </c>
      <c r="L125" s="53">
        <v>0</v>
      </c>
      <c r="M125" s="52"/>
      <c r="N125" s="52"/>
      <c r="O125" s="53">
        <v>0</v>
      </c>
      <c r="P125" s="52"/>
      <c r="Q125" s="52"/>
      <c r="R125" s="3">
        <v>0</v>
      </c>
      <c r="S125" s="3">
        <f t="shared" si="3"/>
        <v>0</v>
      </c>
      <c r="T125" s="4"/>
      <c r="U125" s="4"/>
      <c r="V125" s="4"/>
      <c r="W125" s="4"/>
    </row>
    <row r="126" spans="2:23" ht="17.25" customHeight="1">
      <c r="B126" s="16" t="s">
        <v>130</v>
      </c>
      <c r="C126" s="51" t="s">
        <v>131</v>
      </c>
      <c r="D126" s="52"/>
      <c r="E126" s="52"/>
      <c r="F126" s="52"/>
      <c r="G126" s="51"/>
      <c r="H126" s="52"/>
      <c r="I126" s="3">
        <v>0</v>
      </c>
      <c r="J126" s="20">
        <v>0</v>
      </c>
      <c r="K126" s="20">
        <v>0</v>
      </c>
      <c r="L126" s="53">
        <v>0</v>
      </c>
      <c r="M126" s="52"/>
      <c r="N126" s="52"/>
      <c r="O126" s="53">
        <v>0</v>
      </c>
      <c r="P126" s="52"/>
      <c r="Q126" s="52"/>
      <c r="R126" s="3">
        <v>0</v>
      </c>
      <c r="S126" s="3">
        <v>0</v>
      </c>
      <c r="T126" s="4"/>
      <c r="U126" s="4"/>
      <c r="V126" s="4"/>
      <c r="W126" s="4"/>
    </row>
    <row r="127" spans="2:23" ht="23.25" customHeight="1">
      <c r="B127" s="16" t="s">
        <v>152</v>
      </c>
      <c r="C127" s="51" t="s">
        <v>153</v>
      </c>
      <c r="D127" s="52"/>
      <c r="E127" s="52"/>
      <c r="F127" s="52"/>
      <c r="G127" s="51"/>
      <c r="H127" s="52"/>
      <c r="I127" s="3">
        <v>0</v>
      </c>
      <c r="J127" s="20">
        <v>0</v>
      </c>
      <c r="K127" s="20">
        <v>0</v>
      </c>
      <c r="L127" s="53">
        <v>0</v>
      </c>
      <c r="M127" s="52"/>
      <c r="N127" s="52"/>
      <c r="O127" s="53">
        <v>0</v>
      </c>
      <c r="P127" s="52"/>
      <c r="Q127" s="52"/>
      <c r="R127" s="3">
        <v>0</v>
      </c>
      <c r="S127" s="3">
        <v>0</v>
      </c>
      <c r="T127" s="4"/>
      <c r="U127" s="4"/>
      <c r="V127" s="4"/>
      <c r="W127" s="4"/>
    </row>
    <row r="128" spans="2:23" ht="23.25" customHeight="1">
      <c r="B128" s="16" t="s">
        <v>154</v>
      </c>
      <c r="C128" s="51" t="s">
        <v>155</v>
      </c>
      <c r="D128" s="52"/>
      <c r="E128" s="52"/>
      <c r="F128" s="52"/>
      <c r="G128" s="51"/>
      <c r="H128" s="52"/>
      <c r="I128" s="3">
        <v>0</v>
      </c>
      <c r="J128" s="20">
        <v>0</v>
      </c>
      <c r="K128" s="20">
        <v>0</v>
      </c>
      <c r="L128" s="53">
        <v>0</v>
      </c>
      <c r="M128" s="52"/>
      <c r="N128" s="52"/>
      <c r="O128" s="53">
        <v>0</v>
      </c>
      <c r="P128" s="52"/>
      <c r="Q128" s="52"/>
      <c r="R128" s="3">
        <v>0</v>
      </c>
      <c r="S128" s="3">
        <v>0</v>
      </c>
      <c r="T128" s="4"/>
      <c r="U128" s="4"/>
      <c r="V128" s="4"/>
      <c r="W128" s="4"/>
    </row>
    <row r="129" spans="2:23" ht="35.25" customHeight="1">
      <c r="B129" s="29" t="s">
        <v>43</v>
      </c>
      <c r="C129" s="57" t="s">
        <v>44</v>
      </c>
      <c r="D129" s="58"/>
      <c r="E129" s="58"/>
      <c r="F129" s="58"/>
      <c r="G129" s="57"/>
      <c r="H129" s="58"/>
      <c r="I129" s="11">
        <v>1326492.55</v>
      </c>
      <c r="J129" s="30">
        <v>1594400</v>
      </c>
      <c r="K129" s="30">
        <v>723232.9</v>
      </c>
      <c r="L129" s="59">
        <v>817877.02</v>
      </c>
      <c r="M129" s="58"/>
      <c r="N129" s="58"/>
      <c r="O129" s="59">
        <v>1541109.92</v>
      </c>
      <c r="P129" s="58"/>
      <c r="Q129" s="58"/>
      <c r="R129" s="11">
        <f t="shared" si="2"/>
        <v>116.1793121265551</v>
      </c>
      <c r="S129" s="11">
        <f t="shared" si="3"/>
        <v>96.65767185148017</v>
      </c>
      <c r="T129" s="31"/>
      <c r="U129" s="31"/>
      <c r="V129" s="31"/>
      <c r="W129" s="31"/>
    </row>
    <row r="130" spans="2:23" ht="24" customHeight="1">
      <c r="B130" s="16" t="s">
        <v>45</v>
      </c>
      <c r="C130" s="51" t="s">
        <v>46</v>
      </c>
      <c r="D130" s="52"/>
      <c r="E130" s="52"/>
      <c r="F130" s="52"/>
      <c r="G130" s="51"/>
      <c r="H130" s="52"/>
      <c r="I130" s="3">
        <v>1326492.55</v>
      </c>
      <c r="J130" s="20">
        <v>1594400</v>
      </c>
      <c r="K130" s="20">
        <v>723232.9</v>
      </c>
      <c r="L130" s="53">
        <v>817877.02</v>
      </c>
      <c r="M130" s="52"/>
      <c r="N130" s="52"/>
      <c r="O130" s="53">
        <v>1541109.92</v>
      </c>
      <c r="P130" s="52"/>
      <c r="Q130" s="52"/>
      <c r="R130" s="3">
        <f t="shared" si="2"/>
        <v>116.1793121265551</v>
      </c>
      <c r="S130" s="3">
        <f t="shared" si="3"/>
        <v>96.65767185148017</v>
      </c>
      <c r="T130" s="4"/>
      <c r="U130" s="4"/>
      <c r="V130" s="4"/>
      <c r="W130" s="4"/>
    </row>
    <row r="131" spans="2:23" ht="16.5" customHeight="1">
      <c r="B131" s="16" t="s">
        <v>140</v>
      </c>
      <c r="C131" s="51" t="s">
        <v>141</v>
      </c>
      <c r="D131" s="52"/>
      <c r="E131" s="52"/>
      <c r="F131" s="52"/>
      <c r="G131" s="51"/>
      <c r="H131" s="52"/>
      <c r="I131" s="3">
        <f>I132+I133+I134+I135+I136</f>
        <v>1289742.2599999998</v>
      </c>
      <c r="J131" s="20">
        <v>1532900</v>
      </c>
      <c r="K131" s="20">
        <v>699567.98</v>
      </c>
      <c r="L131" s="53">
        <v>796970.15</v>
      </c>
      <c r="M131" s="52"/>
      <c r="N131" s="52"/>
      <c r="O131" s="53">
        <v>1496538.13</v>
      </c>
      <c r="P131" s="52"/>
      <c r="Q131" s="52"/>
      <c r="R131" s="3">
        <f t="shared" si="2"/>
        <v>116.03389114349096</v>
      </c>
      <c r="S131" s="3">
        <f t="shared" si="3"/>
        <v>97.62790332050362</v>
      </c>
      <c r="T131" s="4"/>
      <c r="U131" s="4"/>
      <c r="V131" s="4"/>
      <c r="W131" s="4"/>
    </row>
    <row r="132" spans="2:23" ht="24" customHeight="1">
      <c r="B132" s="16" t="s">
        <v>142</v>
      </c>
      <c r="C132" s="51" t="s">
        <v>143</v>
      </c>
      <c r="D132" s="52"/>
      <c r="E132" s="52"/>
      <c r="F132" s="52"/>
      <c r="G132" s="51"/>
      <c r="H132" s="52"/>
      <c r="I132" s="3">
        <v>1071796.41</v>
      </c>
      <c r="J132" s="20">
        <v>1236900</v>
      </c>
      <c r="K132" s="20">
        <v>581795.92</v>
      </c>
      <c r="L132" s="53">
        <v>651221.8</v>
      </c>
      <c r="M132" s="52"/>
      <c r="N132" s="52"/>
      <c r="O132" s="53">
        <v>1233017.72</v>
      </c>
      <c r="P132" s="52"/>
      <c r="Q132" s="52"/>
      <c r="R132" s="3">
        <f t="shared" si="2"/>
        <v>115.0421580531325</v>
      </c>
      <c r="S132" s="3">
        <f t="shared" si="3"/>
        <v>99.68612822378526</v>
      </c>
      <c r="T132" s="4"/>
      <c r="U132" s="4"/>
      <c r="V132" s="4"/>
      <c r="W132" s="4"/>
    </row>
    <row r="133" spans="2:23" ht="24" customHeight="1">
      <c r="B133" s="16" t="s">
        <v>144</v>
      </c>
      <c r="C133" s="51" t="s">
        <v>145</v>
      </c>
      <c r="D133" s="52"/>
      <c r="E133" s="52"/>
      <c r="F133" s="52"/>
      <c r="G133" s="51"/>
      <c r="H133" s="52"/>
      <c r="I133" s="3">
        <v>2996.93</v>
      </c>
      <c r="J133" s="20">
        <v>20600</v>
      </c>
      <c r="K133" s="20">
        <v>1220.1</v>
      </c>
      <c r="L133" s="53">
        <v>1563.03</v>
      </c>
      <c r="M133" s="52"/>
      <c r="N133" s="52"/>
      <c r="O133" s="53">
        <v>2783.13</v>
      </c>
      <c r="P133" s="52"/>
      <c r="Q133" s="52"/>
      <c r="R133" s="3">
        <f t="shared" si="2"/>
        <v>92.86603290700818</v>
      </c>
      <c r="S133" s="3">
        <f t="shared" si="3"/>
        <v>13.510339805825245</v>
      </c>
      <c r="T133" s="4"/>
      <c r="U133" s="4"/>
      <c r="V133" s="4"/>
      <c r="W133" s="4"/>
    </row>
    <row r="134" spans="2:23" ht="19.5" customHeight="1">
      <c r="B134" s="16" t="s">
        <v>156</v>
      </c>
      <c r="C134" s="51" t="s">
        <v>157</v>
      </c>
      <c r="D134" s="52"/>
      <c r="E134" s="52"/>
      <c r="F134" s="52"/>
      <c r="G134" s="51"/>
      <c r="H134" s="52"/>
      <c r="I134" s="3">
        <v>45014.31</v>
      </c>
      <c r="J134" s="20">
        <v>56300</v>
      </c>
      <c r="K134" s="20">
        <v>22708.93</v>
      </c>
      <c r="L134" s="53">
        <v>39311</v>
      </c>
      <c r="M134" s="52"/>
      <c r="N134" s="52"/>
      <c r="O134" s="53">
        <v>62019.93</v>
      </c>
      <c r="P134" s="52"/>
      <c r="Q134" s="52"/>
      <c r="R134" s="3">
        <f t="shared" si="2"/>
        <v>137.77825318215474</v>
      </c>
      <c r="S134" s="3">
        <f t="shared" si="3"/>
        <v>110.15973357015987</v>
      </c>
      <c r="T134" s="4"/>
      <c r="U134" s="4"/>
      <c r="V134" s="4"/>
      <c r="W134" s="4"/>
    </row>
    <row r="135" spans="2:23" ht="24" customHeight="1">
      <c r="B135" s="16" t="s">
        <v>146</v>
      </c>
      <c r="C135" s="51" t="s">
        <v>147</v>
      </c>
      <c r="D135" s="52"/>
      <c r="E135" s="52"/>
      <c r="F135" s="52"/>
      <c r="G135" s="51"/>
      <c r="H135" s="52"/>
      <c r="I135" s="3">
        <v>169932.65</v>
      </c>
      <c r="J135" s="20">
        <v>218100</v>
      </c>
      <c r="K135" s="20">
        <v>93843.03</v>
      </c>
      <c r="L135" s="53">
        <v>104874.32</v>
      </c>
      <c r="M135" s="52"/>
      <c r="N135" s="52"/>
      <c r="O135" s="53">
        <v>198717.35</v>
      </c>
      <c r="P135" s="52"/>
      <c r="Q135" s="52"/>
      <c r="R135" s="3">
        <f t="shared" si="2"/>
        <v>116.93888725915826</v>
      </c>
      <c r="S135" s="3">
        <f t="shared" si="3"/>
        <v>91.1129527739569</v>
      </c>
      <c r="T135" s="4"/>
      <c r="U135" s="4"/>
      <c r="V135" s="4"/>
      <c r="W135" s="4"/>
    </row>
    <row r="136" spans="2:23" ht="24" customHeight="1">
      <c r="B136" s="16" t="s">
        <v>158</v>
      </c>
      <c r="C136" s="51" t="s">
        <v>159</v>
      </c>
      <c r="D136" s="52"/>
      <c r="E136" s="52"/>
      <c r="F136" s="52"/>
      <c r="G136" s="51"/>
      <c r="H136" s="52"/>
      <c r="I136" s="3">
        <v>1.96</v>
      </c>
      <c r="J136" s="20">
        <v>1000</v>
      </c>
      <c r="K136" s="20">
        <v>0</v>
      </c>
      <c r="L136" s="53">
        <v>0</v>
      </c>
      <c r="M136" s="52"/>
      <c r="N136" s="52"/>
      <c r="O136" s="53">
        <v>0</v>
      </c>
      <c r="P136" s="52"/>
      <c r="Q136" s="52"/>
      <c r="R136" s="3">
        <f t="shared" si="2"/>
        <v>0</v>
      </c>
      <c r="S136" s="3">
        <f t="shared" si="3"/>
        <v>0</v>
      </c>
      <c r="T136" s="4"/>
      <c r="U136" s="4"/>
      <c r="V136" s="4"/>
      <c r="W136" s="4"/>
    </row>
    <row r="137" spans="2:23" ht="15.75" customHeight="1">
      <c r="B137" s="16" t="s">
        <v>82</v>
      </c>
      <c r="C137" s="51" t="s">
        <v>83</v>
      </c>
      <c r="D137" s="52"/>
      <c r="E137" s="52"/>
      <c r="F137" s="52"/>
      <c r="G137" s="51"/>
      <c r="H137" s="52"/>
      <c r="I137" s="3">
        <f>I138+I139+I140+I141+I142+I143+I144+I145+I146+I147+I148+I149</f>
        <v>34260.97</v>
      </c>
      <c r="J137" s="20">
        <v>44700</v>
      </c>
      <c r="K137" s="20">
        <v>19282.33</v>
      </c>
      <c r="L137" s="53">
        <v>19247.2</v>
      </c>
      <c r="M137" s="52"/>
      <c r="N137" s="52"/>
      <c r="O137" s="53">
        <v>38529.53</v>
      </c>
      <c r="P137" s="52"/>
      <c r="Q137" s="52"/>
      <c r="R137" s="3">
        <f t="shared" si="2"/>
        <v>112.45895840076913</v>
      </c>
      <c r="S137" s="3">
        <f t="shared" si="3"/>
        <v>86.19581655480985</v>
      </c>
      <c r="T137" s="4"/>
      <c r="U137" s="4"/>
      <c r="V137" s="4"/>
      <c r="W137" s="4"/>
    </row>
    <row r="138" spans="2:23" ht="14.25" customHeight="1">
      <c r="B138" s="16" t="s">
        <v>100</v>
      </c>
      <c r="C138" s="51" t="s">
        <v>101</v>
      </c>
      <c r="D138" s="52"/>
      <c r="E138" s="52"/>
      <c r="F138" s="52"/>
      <c r="G138" s="51"/>
      <c r="H138" s="52"/>
      <c r="I138" s="3">
        <v>167.58</v>
      </c>
      <c r="J138" s="20">
        <v>0</v>
      </c>
      <c r="K138" s="20">
        <v>0</v>
      </c>
      <c r="L138" s="53">
        <v>0</v>
      </c>
      <c r="M138" s="52"/>
      <c r="N138" s="52"/>
      <c r="O138" s="53">
        <v>0</v>
      </c>
      <c r="P138" s="52"/>
      <c r="Q138" s="52"/>
      <c r="R138" s="3">
        <f t="shared" si="2"/>
        <v>0</v>
      </c>
      <c r="S138" s="3">
        <v>0</v>
      </c>
      <c r="T138" s="4"/>
      <c r="U138" s="4"/>
      <c r="V138" s="4"/>
      <c r="W138" s="4"/>
    </row>
    <row r="139" spans="2:23" ht="21.75" customHeight="1">
      <c r="B139" s="16" t="s">
        <v>160</v>
      </c>
      <c r="C139" s="51" t="s">
        <v>161</v>
      </c>
      <c r="D139" s="52"/>
      <c r="E139" s="52"/>
      <c r="F139" s="52"/>
      <c r="G139" s="51"/>
      <c r="H139" s="52"/>
      <c r="I139" s="3">
        <v>23924.33</v>
      </c>
      <c r="J139" s="20">
        <v>26200</v>
      </c>
      <c r="K139" s="20">
        <v>13648.5</v>
      </c>
      <c r="L139" s="53">
        <v>12296.81</v>
      </c>
      <c r="M139" s="52"/>
      <c r="N139" s="52"/>
      <c r="O139" s="53">
        <v>25945.31</v>
      </c>
      <c r="P139" s="52"/>
      <c r="Q139" s="52"/>
      <c r="R139" s="3">
        <f t="shared" si="2"/>
        <v>108.4473838974801</v>
      </c>
      <c r="S139" s="3">
        <f t="shared" si="3"/>
        <v>99.02790076335877</v>
      </c>
      <c r="T139" s="4"/>
      <c r="U139" s="4"/>
      <c r="V139" s="4"/>
      <c r="W139" s="4"/>
    </row>
    <row r="140" spans="2:23" ht="16.5" customHeight="1">
      <c r="B140" s="16" t="s">
        <v>84</v>
      </c>
      <c r="C140" s="51" t="s">
        <v>85</v>
      </c>
      <c r="D140" s="52"/>
      <c r="E140" s="52"/>
      <c r="F140" s="52"/>
      <c r="G140" s="51"/>
      <c r="H140" s="52"/>
      <c r="I140" s="3">
        <v>721.1</v>
      </c>
      <c r="J140" s="20">
        <v>700</v>
      </c>
      <c r="K140" s="20">
        <v>0</v>
      </c>
      <c r="L140" s="53">
        <v>1897.48</v>
      </c>
      <c r="M140" s="52"/>
      <c r="N140" s="52"/>
      <c r="O140" s="53">
        <v>1897.48</v>
      </c>
      <c r="P140" s="52"/>
      <c r="Q140" s="52"/>
      <c r="R140" s="3">
        <f t="shared" si="2"/>
        <v>263.1368742199418</v>
      </c>
      <c r="S140" s="3">
        <f t="shared" si="3"/>
        <v>271.06857142857143</v>
      </c>
      <c r="T140" s="4"/>
      <c r="U140" s="4"/>
      <c r="V140" s="4"/>
      <c r="W140" s="4"/>
    </row>
    <row r="141" spans="2:23" ht="15" customHeight="1">
      <c r="B141" s="16" t="s">
        <v>162</v>
      </c>
      <c r="C141" s="51" t="s">
        <v>163</v>
      </c>
      <c r="D141" s="52"/>
      <c r="E141" s="52"/>
      <c r="F141" s="52"/>
      <c r="G141" s="51"/>
      <c r="H141" s="52"/>
      <c r="I141" s="3">
        <v>0</v>
      </c>
      <c r="J141" s="20">
        <v>1500</v>
      </c>
      <c r="K141" s="20">
        <v>1117.8</v>
      </c>
      <c r="L141" s="53">
        <v>0</v>
      </c>
      <c r="M141" s="52"/>
      <c r="N141" s="52"/>
      <c r="O141" s="53">
        <v>1117.8</v>
      </c>
      <c r="P141" s="52"/>
      <c r="Q141" s="52"/>
      <c r="R141" s="3">
        <v>0</v>
      </c>
      <c r="S141" s="3">
        <f aca="true" t="shared" si="4" ref="S141:S204">O141/J141*100</f>
        <v>74.52</v>
      </c>
      <c r="T141" s="4"/>
      <c r="U141" s="4"/>
      <c r="V141" s="4"/>
      <c r="W141" s="4"/>
    </row>
    <row r="142" spans="2:23" ht="24.75" customHeight="1">
      <c r="B142" s="16" t="s">
        <v>88</v>
      </c>
      <c r="C142" s="51" t="s">
        <v>89</v>
      </c>
      <c r="D142" s="52"/>
      <c r="E142" s="52"/>
      <c r="F142" s="52"/>
      <c r="G142" s="51"/>
      <c r="H142" s="52"/>
      <c r="I142" s="3">
        <v>0</v>
      </c>
      <c r="J142" s="20">
        <v>400</v>
      </c>
      <c r="K142" s="20">
        <v>0</v>
      </c>
      <c r="L142" s="53">
        <v>0</v>
      </c>
      <c r="M142" s="52"/>
      <c r="N142" s="52"/>
      <c r="O142" s="53">
        <v>0</v>
      </c>
      <c r="P142" s="52"/>
      <c r="Q142" s="52"/>
      <c r="R142" s="3">
        <v>0</v>
      </c>
      <c r="S142" s="3">
        <f t="shared" si="4"/>
        <v>0</v>
      </c>
      <c r="T142" s="4"/>
      <c r="U142" s="4"/>
      <c r="V142" s="4"/>
      <c r="W142" s="4"/>
    </row>
    <row r="143" spans="2:23" ht="18.75" customHeight="1">
      <c r="B143" s="16" t="s">
        <v>104</v>
      </c>
      <c r="C143" s="51" t="s">
        <v>105</v>
      </c>
      <c r="D143" s="52"/>
      <c r="E143" s="52"/>
      <c r="F143" s="52"/>
      <c r="G143" s="51"/>
      <c r="H143" s="52"/>
      <c r="I143" s="3">
        <v>0</v>
      </c>
      <c r="J143" s="20">
        <v>500</v>
      </c>
      <c r="K143" s="20">
        <v>0</v>
      </c>
      <c r="L143" s="53">
        <v>405.11</v>
      </c>
      <c r="M143" s="52"/>
      <c r="N143" s="52"/>
      <c r="O143" s="53">
        <v>405.11</v>
      </c>
      <c r="P143" s="52"/>
      <c r="Q143" s="52"/>
      <c r="R143" s="3">
        <v>0</v>
      </c>
      <c r="S143" s="3">
        <f t="shared" si="4"/>
        <v>81.022</v>
      </c>
      <c r="T143" s="4"/>
      <c r="U143" s="4"/>
      <c r="V143" s="4"/>
      <c r="W143" s="4"/>
    </row>
    <row r="144" spans="2:23" ht="15" customHeight="1">
      <c r="B144" s="16" t="s">
        <v>108</v>
      </c>
      <c r="C144" s="51" t="s">
        <v>109</v>
      </c>
      <c r="D144" s="52"/>
      <c r="E144" s="52"/>
      <c r="F144" s="52"/>
      <c r="G144" s="51"/>
      <c r="H144" s="52"/>
      <c r="I144" s="3">
        <v>7214.89</v>
      </c>
      <c r="J144" s="20">
        <v>7500</v>
      </c>
      <c r="K144" s="20">
        <v>3691.6</v>
      </c>
      <c r="L144" s="53">
        <v>3807.8</v>
      </c>
      <c r="M144" s="52"/>
      <c r="N144" s="52"/>
      <c r="O144" s="53">
        <v>7499.4</v>
      </c>
      <c r="P144" s="52"/>
      <c r="Q144" s="52"/>
      <c r="R144" s="3">
        <f aca="true" t="shared" si="5" ref="R144:R204">O144/I144*100</f>
        <v>103.94337266403228</v>
      </c>
      <c r="S144" s="3">
        <f t="shared" si="4"/>
        <v>99.99199999999999</v>
      </c>
      <c r="T144" s="4"/>
      <c r="U144" s="4"/>
      <c r="V144" s="4"/>
      <c r="W144" s="4"/>
    </row>
    <row r="145" spans="2:23" ht="24" customHeight="1">
      <c r="B145" s="16" t="s">
        <v>110</v>
      </c>
      <c r="C145" s="51" t="s">
        <v>111</v>
      </c>
      <c r="D145" s="52"/>
      <c r="E145" s="52"/>
      <c r="F145" s="52"/>
      <c r="G145" s="51"/>
      <c r="H145" s="52"/>
      <c r="I145" s="3">
        <v>0</v>
      </c>
      <c r="J145" s="20">
        <v>0</v>
      </c>
      <c r="K145" s="20">
        <v>0</v>
      </c>
      <c r="L145" s="53">
        <v>0</v>
      </c>
      <c r="M145" s="52"/>
      <c r="N145" s="52"/>
      <c r="O145" s="53">
        <v>0</v>
      </c>
      <c r="P145" s="52"/>
      <c r="Q145" s="52"/>
      <c r="R145" s="3">
        <v>0</v>
      </c>
      <c r="S145" s="3">
        <v>0</v>
      </c>
      <c r="T145" s="4"/>
      <c r="U145" s="4"/>
      <c r="V145" s="4"/>
      <c r="W145" s="4"/>
    </row>
    <row r="146" spans="2:23" ht="24" customHeight="1">
      <c r="B146" s="16" t="s">
        <v>92</v>
      </c>
      <c r="C146" s="51" t="s">
        <v>93</v>
      </c>
      <c r="D146" s="52"/>
      <c r="E146" s="52"/>
      <c r="F146" s="52"/>
      <c r="G146" s="51"/>
      <c r="H146" s="52"/>
      <c r="I146" s="3">
        <v>627.12</v>
      </c>
      <c r="J146" s="20">
        <v>0</v>
      </c>
      <c r="K146" s="20">
        <v>0</v>
      </c>
      <c r="L146" s="53">
        <v>0</v>
      </c>
      <c r="M146" s="52"/>
      <c r="N146" s="52"/>
      <c r="O146" s="53">
        <v>0</v>
      </c>
      <c r="P146" s="52"/>
      <c r="Q146" s="52"/>
      <c r="R146" s="3">
        <f t="shared" si="5"/>
        <v>0</v>
      </c>
      <c r="S146" s="3">
        <v>0</v>
      </c>
      <c r="T146" s="4"/>
      <c r="U146" s="4"/>
      <c r="V146" s="4"/>
      <c r="W146" s="4"/>
    </row>
    <row r="147" spans="2:23" ht="20.25" customHeight="1">
      <c r="B147" s="16" t="s">
        <v>126</v>
      </c>
      <c r="C147" s="51" t="s">
        <v>127</v>
      </c>
      <c r="D147" s="52"/>
      <c r="E147" s="52"/>
      <c r="F147" s="52"/>
      <c r="G147" s="51"/>
      <c r="H147" s="52"/>
      <c r="I147" s="3">
        <v>1481.52</v>
      </c>
      <c r="J147" s="20">
        <v>1900</v>
      </c>
      <c r="K147" s="20">
        <v>824.43</v>
      </c>
      <c r="L147" s="53">
        <v>840</v>
      </c>
      <c r="M147" s="52"/>
      <c r="N147" s="52"/>
      <c r="O147" s="53">
        <v>1664.43</v>
      </c>
      <c r="P147" s="52"/>
      <c r="Q147" s="52"/>
      <c r="R147" s="3">
        <f t="shared" si="5"/>
        <v>112.34610400129597</v>
      </c>
      <c r="S147" s="3">
        <f t="shared" si="4"/>
        <v>87.60157894736842</v>
      </c>
      <c r="T147" s="4"/>
      <c r="U147" s="4"/>
      <c r="V147" s="4"/>
      <c r="W147" s="4"/>
    </row>
    <row r="148" spans="2:23" ht="13.5" customHeight="1">
      <c r="B148" s="16" t="s">
        <v>128</v>
      </c>
      <c r="C148" s="51" t="s">
        <v>129</v>
      </c>
      <c r="D148" s="52"/>
      <c r="E148" s="52"/>
      <c r="F148" s="52"/>
      <c r="G148" s="51"/>
      <c r="H148" s="52"/>
      <c r="I148" s="3">
        <v>124.43</v>
      </c>
      <c r="J148" s="20">
        <v>6000</v>
      </c>
      <c r="K148" s="20">
        <v>0</v>
      </c>
      <c r="L148" s="53">
        <v>0</v>
      </c>
      <c r="M148" s="52"/>
      <c r="N148" s="52"/>
      <c r="O148" s="53">
        <v>0</v>
      </c>
      <c r="P148" s="52"/>
      <c r="Q148" s="52"/>
      <c r="R148" s="3">
        <f t="shared" si="5"/>
        <v>0</v>
      </c>
      <c r="S148" s="3">
        <f t="shared" si="4"/>
        <v>0</v>
      </c>
      <c r="T148" s="4"/>
      <c r="U148" s="4"/>
      <c r="V148" s="4"/>
      <c r="W148" s="4"/>
    </row>
    <row r="149" spans="2:23" ht="18.75" customHeight="1">
      <c r="B149" s="16" t="s">
        <v>130</v>
      </c>
      <c r="C149" s="51" t="s">
        <v>131</v>
      </c>
      <c r="D149" s="52"/>
      <c r="E149" s="52"/>
      <c r="F149" s="52"/>
      <c r="G149" s="51"/>
      <c r="H149" s="52"/>
      <c r="I149" s="3">
        <v>0</v>
      </c>
      <c r="J149" s="20">
        <v>0</v>
      </c>
      <c r="K149" s="20">
        <v>0</v>
      </c>
      <c r="L149" s="53">
        <v>0</v>
      </c>
      <c r="M149" s="52"/>
      <c r="N149" s="52"/>
      <c r="O149" s="53">
        <v>0</v>
      </c>
      <c r="P149" s="52"/>
      <c r="Q149" s="52"/>
      <c r="R149" s="3">
        <v>0</v>
      </c>
      <c r="S149" s="3">
        <v>0</v>
      </c>
      <c r="T149" s="4"/>
      <c r="U149" s="4"/>
      <c r="V149" s="4"/>
      <c r="W149" s="4"/>
    </row>
    <row r="150" spans="2:23" ht="15" customHeight="1">
      <c r="B150" s="16" t="s">
        <v>132</v>
      </c>
      <c r="C150" s="51" t="s">
        <v>133</v>
      </c>
      <c r="D150" s="52"/>
      <c r="E150" s="52"/>
      <c r="F150" s="52"/>
      <c r="G150" s="51"/>
      <c r="H150" s="52"/>
      <c r="I150" s="3">
        <v>52.11</v>
      </c>
      <c r="J150" s="20">
        <v>8000</v>
      </c>
      <c r="K150" s="20">
        <v>0</v>
      </c>
      <c r="L150" s="53">
        <v>0</v>
      </c>
      <c r="M150" s="52"/>
      <c r="N150" s="52"/>
      <c r="O150" s="53">
        <v>0</v>
      </c>
      <c r="P150" s="52"/>
      <c r="Q150" s="52"/>
      <c r="R150" s="3">
        <f t="shared" si="5"/>
        <v>0</v>
      </c>
      <c r="S150" s="3">
        <f t="shared" si="4"/>
        <v>0</v>
      </c>
      <c r="T150" s="4"/>
      <c r="U150" s="4"/>
      <c r="V150" s="4"/>
      <c r="W150" s="4"/>
    </row>
    <row r="151" spans="2:23" ht="18.75" customHeight="1">
      <c r="B151" s="16" t="s">
        <v>136</v>
      </c>
      <c r="C151" s="51" t="s">
        <v>137</v>
      </c>
      <c r="D151" s="52"/>
      <c r="E151" s="52"/>
      <c r="F151" s="52"/>
      <c r="G151" s="51"/>
      <c r="H151" s="52"/>
      <c r="I151" s="3">
        <v>52.11</v>
      </c>
      <c r="J151" s="20">
        <v>8000</v>
      </c>
      <c r="K151" s="20">
        <v>0</v>
      </c>
      <c r="L151" s="53">
        <v>0</v>
      </c>
      <c r="M151" s="52"/>
      <c r="N151" s="52"/>
      <c r="O151" s="53">
        <v>0</v>
      </c>
      <c r="P151" s="52"/>
      <c r="Q151" s="52"/>
      <c r="R151" s="3">
        <f t="shared" si="5"/>
        <v>0</v>
      </c>
      <c r="S151" s="3">
        <f t="shared" si="4"/>
        <v>0</v>
      </c>
      <c r="T151" s="4"/>
      <c r="U151" s="4"/>
      <c r="V151" s="4"/>
      <c r="W151" s="4"/>
    </row>
    <row r="152" spans="2:23" ht="13.5" customHeight="1">
      <c r="B152" s="16" t="s">
        <v>164</v>
      </c>
      <c r="C152" s="51" t="s">
        <v>165</v>
      </c>
      <c r="D152" s="52"/>
      <c r="E152" s="52"/>
      <c r="F152" s="52"/>
      <c r="G152" s="51"/>
      <c r="H152" s="52"/>
      <c r="I152" s="3">
        <v>2437.22</v>
      </c>
      <c r="J152" s="20">
        <v>8800</v>
      </c>
      <c r="K152" s="20">
        <v>4382.59</v>
      </c>
      <c r="L152" s="53">
        <v>1659.67</v>
      </c>
      <c r="M152" s="52"/>
      <c r="N152" s="52"/>
      <c r="O152" s="53">
        <v>6042.26</v>
      </c>
      <c r="P152" s="52"/>
      <c r="Q152" s="52"/>
      <c r="R152" s="3">
        <f t="shared" si="5"/>
        <v>247.9160683073338</v>
      </c>
      <c r="S152" s="3">
        <f t="shared" si="4"/>
        <v>68.66204545454546</v>
      </c>
      <c r="T152" s="4"/>
      <c r="U152" s="4"/>
      <c r="V152" s="4"/>
      <c r="W152" s="4"/>
    </row>
    <row r="153" spans="2:23" ht="19.5" customHeight="1">
      <c r="B153" s="16" t="s">
        <v>166</v>
      </c>
      <c r="C153" s="51" t="s">
        <v>167</v>
      </c>
      <c r="D153" s="52"/>
      <c r="E153" s="52"/>
      <c r="F153" s="52"/>
      <c r="G153" s="51"/>
      <c r="H153" s="52"/>
      <c r="I153" s="3">
        <v>2437.22</v>
      </c>
      <c r="J153" s="20">
        <v>8800</v>
      </c>
      <c r="K153" s="20">
        <v>4382.59</v>
      </c>
      <c r="L153" s="53">
        <v>1659.67</v>
      </c>
      <c r="M153" s="52"/>
      <c r="N153" s="52"/>
      <c r="O153" s="53">
        <v>6042.26</v>
      </c>
      <c r="P153" s="52"/>
      <c r="Q153" s="52"/>
      <c r="R153" s="3">
        <f t="shared" si="5"/>
        <v>247.9160683073338</v>
      </c>
      <c r="S153" s="3">
        <f t="shared" si="4"/>
        <v>68.66204545454546</v>
      </c>
      <c r="T153" s="4"/>
      <c r="U153" s="4"/>
      <c r="V153" s="4"/>
      <c r="W153" s="4"/>
    </row>
    <row r="154" spans="2:23" ht="27.75" customHeight="1">
      <c r="B154" s="16" t="s">
        <v>148</v>
      </c>
      <c r="C154" s="51" t="s">
        <v>149</v>
      </c>
      <c r="D154" s="52"/>
      <c r="E154" s="52"/>
      <c r="F154" s="52"/>
      <c r="G154" s="51"/>
      <c r="H154" s="52"/>
      <c r="I154" s="3">
        <v>0</v>
      </c>
      <c r="J154" s="20">
        <v>0</v>
      </c>
      <c r="K154" s="20">
        <v>0</v>
      </c>
      <c r="L154" s="53">
        <v>0</v>
      </c>
      <c r="M154" s="52"/>
      <c r="N154" s="52"/>
      <c r="O154" s="53">
        <v>0</v>
      </c>
      <c r="P154" s="52"/>
      <c r="Q154" s="52"/>
      <c r="R154" s="3">
        <v>0</v>
      </c>
      <c r="S154" s="3">
        <v>0</v>
      </c>
      <c r="T154" s="4"/>
      <c r="U154" s="4"/>
      <c r="V154" s="4"/>
      <c r="W154" s="4"/>
    </row>
    <row r="155" spans="2:23" ht="18" customHeight="1">
      <c r="B155" s="16" t="s">
        <v>168</v>
      </c>
      <c r="C155" s="51" t="s">
        <v>169</v>
      </c>
      <c r="D155" s="52"/>
      <c r="E155" s="52"/>
      <c r="F155" s="52"/>
      <c r="G155" s="51"/>
      <c r="H155" s="52"/>
      <c r="I155" s="3">
        <v>0</v>
      </c>
      <c r="J155" s="20">
        <v>0</v>
      </c>
      <c r="K155" s="20">
        <v>0</v>
      </c>
      <c r="L155" s="53">
        <v>0</v>
      </c>
      <c r="M155" s="52"/>
      <c r="N155" s="52"/>
      <c r="O155" s="53">
        <v>0</v>
      </c>
      <c r="P155" s="52"/>
      <c r="Q155" s="52"/>
      <c r="R155" s="3">
        <v>0</v>
      </c>
      <c r="S155" s="3">
        <v>0</v>
      </c>
      <c r="T155" s="4"/>
      <c r="U155" s="4"/>
      <c r="V155" s="4"/>
      <c r="W155" s="4"/>
    </row>
    <row r="156" spans="2:23" ht="35.25" customHeight="1">
      <c r="B156" s="29" t="s">
        <v>61</v>
      </c>
      <c r="C156" s="57" t="s">
        <v>62</v>
      </c>
      <c r="D156" s="58"/>
      <c r="E156" s="58"/>
      <c r="F156" s="58"/>
      <c r="G156" s="57"/>
      <c r="H156" s="58"/>
      <c r="I156" s="11">
        <v>92.91</v>
      </c>
      <c r="J156" s="30">
        <v>4800</v>
      </c>
      <c r="K156" s="30">
        <v>81.9</v>
      </c>
      <c r="L156" s="59">
        <v>0</v>
      </c>
      <c r="M156" s="58"/>
      <c r="N156" s="58"/>
      <c r="O156" s="59">
        <v>81.9</v>
      </c>
      <c r="P156" s="58"/>
      <c r="Q156" s="58"/>
      <c r="R156" s="11">
        <f t="shared" si="5"/>
        <v>88.14982240878271</v>
      </c>
      <c r="S156" s="11">
        <f t="shared" si="4"/>
        <v>1.70625</v>
      </c>
      <c r="T156" s="31"/>
      <c r="U156" s="31"/>
      <c r="V156" s="31"/>
      <c r="W156" s="31"/>
    </row>
    <row r="157" spans="2:23" ht="18" customHeight="1">
      <c r="B157" s="16" t="s">
        <v>63</v>
      </c>
      <c r="C157" s="51" t="s">
        <v>64</v>
      </c>
      <c r="D157" s="52"/>
      <c r="E157" s="52"/>
      <c r="F157" s="52"/>
      <c r="G157" s="51"/>
      <c r="H157" s="52"/>
      <c r="I157" s="3">
        <v>92.91</v>
      </c>
      <c r="J157" s="20">
        <v>4800</v>
      </c>
      <c r="K157" s="20">
        <v>81.9</v>
      </c>
      <c r="L157" s="53">
        <v>0</v>
      </c>
      <c r="M157" s="52"/>
      <c r="N157" s="52"/>
      <c r="O157" s="53">
        <v>81.9</v>
      </c>
      <c r="P157" s="52"/>
      <c r="Q157" s="52"/>
      <c r="R157" s="3">
        <f t="shared" si="5"/>
        <v>88.14982240878271</v>
      </c>
      <c r="S157" s="3">
        <f t="shared" si="4"/>
        <v>1.70625</v>
      </c>
      <c r="T157" s="4"/>
      <c r="U157" s="4"/>
      <c r="V157" s="4"/>
      <c r="W157" s="4"/>
    </row>
    <row r="158" spans="2:23" ht="18" customHeight="1">
      <c r="B158" s="16" t="s">
        <v>82</v>
      </c>
      <c r="C158" s="51" t="s">
        <v>83</v>
      </c>
      <c r="D158" s="52"/>
      <c r="E158" s="52"/>
      <c r="F158" s="52"/>
      <c r="G158" s="51"/>
      <c r="H158" s="52"/>
      <c r="I158" s="3">
        <v>0</v>
      </c>
      <c r="J158" s="20">
        <v>4800</v>
      </c>
      <c r="K158" s="20">
        <v>81.9</v>
      </c>
      <c r="L158" s="53">
        <v>0</v>
      </c>
      <c r="M158" s="52"/>
      <c r="N158" s="52"/>
      <c r="O158" s="53">
        <v>81.9</v>
      </c>
      <c r="P158" s="52"/>
      <c r="Q158" s="52"/>
      <c r="R158" s="3">
        <v>0</v>
      </c>
      <c r="S158" s="3">
        <f t="shared" si="4"/>
        <v>1.70625</v>
      </c>
      <c r="T158" s="4"/>
      <c r="U158" s="4"/>
      <c r="V158" s="4"/>
      <c r="W158" s="4"/>
    </row>
    <row r="159" spans="2:23" ht="18" customHeight="1">
      <c r="B159" s="16" t="s">
        <v>100</v>
      </c>
      <c r="C159" s="51" t="s">
        <v>101</v>
      </c>
      <c r="D159" s="52"/>
      <c r="E159" s="52"/>
      <c r="F159" s="52"/>
      <c r="G159" s="51"/>
      <c r="H159" s="52"/>
      <c r="I159" s="3">
        <v>92.91</v>
      </c>
      <c r="J159" s="20">
        <v>2500</v>
      </c>
      <c r="K159" s="20">
        <v>0</v>
      </c>
      <c r="L159" s="53">
        <v>0</v>
      </c>
      <c r="M159" s="52"/>
      <c r="N159" s="52"/>
      <c r="O159" s="53">
        <v>0</v>
      </c>
      <c r="P159" s="52"/>
      <c r="Q159" s="52"/>
      <c r="R159" s="3">
        <f t="shared" si="5"/>
        <v>0</v>
      </c>
      <c r="S159" s="3">
        <f t="shared" si="4"/>
        <v>0</v>
      </c>
      <c r="T159" s="4"/>
      <c r="U159" s="4"/>
      <c r="V159" s="4"/>
      <c r="W159" s="4"/>
    </row>
    <row r="160" spans="2:23" ht="18" customHeight="1">
      <c r="B160" s="16" t="s">
        <v>84</v>
      </c>
      <c r="C160" s="51" t="s">
        <v>85</v>
      </c>
      <c r="D160" s="52"/>
      <c r="E160" s="52"/>
      <c r="F160" s="52"/>
      <c r="G160" s="51"/>
      <c r="H160" s="52"/>
      <c r="I160" s="3">
        <v>0</v>
      </c>
      <c r="J160" s="20">
        <v>900</v>
      </c>
      <c r="K160" s="20">
        <v>0</v>
      </c>
      <c r="L160" s="53">
        <v>0</v>
      </c>
      <c r="M160" s="52"/>
      <c r="N160" s="52"/>
      <c r="O160" s="53">
        <v>0</v>
      </c>
      <c r="P160" s="52"/>
      <c r="Q160" s="52"/>
      <c r="R160" s="3">
        <v>0</v>
      </c>
      <c r="S160" s="3">
        <f t="shared" si="4"/>
        <v>0</v>
      </c>
      <c r="T160" s="4"/>
      <c r="U160" s="4"/>
      <c r="V160" s="4"/>
      <c r="W160" s="4"/>
    </row>
    <row r="161" spans="2:23" ht="18" customHeight="1">
      <c r="B161" s="16" t="s">
        <v>104</v>
      </c>
      <c r="C161" s="51" t="s">
        <v>105</v>
      </c>
      <c r="D161" s="52"/>
      <c r="E161" s="52"/>
      <c r="F161" s="52"/>
      <c r="G161" s="51"/>
      <c r="H161" s="52"/>
      <c r="I161" s="3">
        <v>0</v>
      </c>
      <c r="J161" s="20">
        <v>1200</v>
      </c>
      <c r="K161" s="20">
        <v>0</v>
      </c>
      <c r="L161" s="53">
        <v>0</v>
      </c>
      <c r="M161" s="52"/>
      <c r="N161" s="52"/>
      <c r="O161" s="53">
        <v>0</v>
      </c>
      <c r="P161" s="52"/>
      <c r="Q161" s="52"/>
      <c r="R161" s="3">
        <v>0</v>
      </c>
      <c r="S161" s="3">
        <f t="shared" si="4"/>
        <v>0</v>
      </c>
      <c r="T161" s="4"/>
      <c r="U161" s="4"/>
      <c r="V161" s="4"/>
      <c r="W161" s="4"/>
    </row>
    <row r="162" spans="2:23" ht="18" customHeight="1">
      <c r="B162" s="16" t="s">
        <v>108</v>
      </c>
      <c r="C162" s="51" t="s">
        <v>109</v>
      </c>
      <c r="D162" s="52"/>
      <c r="E162" s="52"/>
      <c r="F162" s="52"/>
      <c r="G162" s="51"/>
      <c r="H162" s="52"/>
      <c r="I162" s="3">
        <v>0</v>
      </c>
      <c r="J162" s="20">
        <v>0</v>
      </c>
      <c r="K162" s="20">
        <v>0</v>
      </c>
      <c r="L162" s="53">
        <v>0</v>
      </c>
      <c r="M162" s="52"/>
      <c r="N162" s="52"/>
      <c r="O162" s="53">
        <v>0</v>
      </c>
      <c r="P162" s="52"/>
      <c r="Q162" s="52"/>
      <c r="R162" s="3">
        <v>0</v>
      </c>
      <c r="S162" s="3">
        <v>0</v>
      </c>
      <c r="T162" s="4"/>
      <c r="U162" s="4"/>
      <c r="V162" s="4"/>
      <c r="W162" s="4"/>
    </row>
    <row r="163" spans="2:23" ht="18" customHeight="1">
      <c r="B163" s="16" t="s">
        <v>130</v>
      </c>
      <c r="C163" s="51" t="s">
        <v>131</v>
      </c>
      <c r="D163" s="52"/>
      <c r="E163" s="52"/>
      <c r="F163" s="52"/>
      <c r="G163" s="51"/>
      <c r="H163" s="52"/>
      <c r="I163" s="3">
        <v>0</v>
      </c>
      <c r="J163" s="20">
        <v>200</v>
      </c>
      <c r="K163" s="20">
        <v>81.9</v>
      </c>
      <c r="L163" s="53">
        <v>0</v>
      </c>
      <c r="M163" s="52"/>
      <c r="N163" s="52"/>
      <c r="O163" s="53">
        <v>81.9</v>
      </c>
      <c r="P163" s="52"/>
      <c r="Q163" s="52"/>
      <c r="R163" s="3">
        <v>0</v>
      </c>
      <c r="S163" s="3">
        <f t="shared" si="4"/>
        <v>40.95</v>
      </c>
      <c r="T163" s="4"/>
      <c r="U163" s="4"/>
      <c r="V163" s="4"/>
      <c r="W163" s="4"/>
    </row>
    <row r="164" spans="2:23" ht="35.25" customHeight="1">
      <c r="B164" s="45" t="s">
        <v>170</v>
      </c>
      <c r="C164" s="54" t="s">
        <v>171</v>
      </c>
      <c r="D164" s="55"/>
      <c r="E164" s="55"/>
      <c r="F164" s="55"/>
      <c r="G164" s="54"/>
      <c r="H164" s="55"/>
      <c r="I164" s="46">
        <v>66563.88</v>
      </c>
      <c r="J164" s="47">
        <v>89200</v>
      </c>
      <c r="K164" s="47">
        <v>42241.15</v>
      </c>
      <c r="L164" s="56">
        <v>51080.39</v>
      </c>
      <c r="M164" s="55"/>
      <c r="N164" s="55"/>
      <c r="O164" s="56">
        <v>93321.54</v>
      </c>
      <c r="P164" s="55"/>
      <c r="Q164" s="55"/>
      <c r="R164" s="46">
        <f t="shared" si="5"/>
        <v>140.19846799795923</v>
      </c>
      <c r="S164" s="46">
        <f t="shared" si="4"/>
        <v>104.62056053811659</v>
      </c>
      <c r="T164" s="48"/>
      <c r="U164" s="48"/>
      <c r="V164" s="48"/>
      <c r="W164" s="48"/>
    </row>
    <row r="165" spans="2:23" ht="22.5" customHeight="1">
      <c r="B165" s="29" t="s">
        <v>78</v>
      </c>
      <c r="C165" s="57" t="s">
        <v>79</v>
      </c>
      <c r="D165" s="58"/>
      <c r="E165" s="58"/>
      <c r="F165" s="58"/>
      <c r="G165" s="57"/>
      <c r="H165" s="58"/>
      <c r="I165" s="11">
        <v>49374.19</v>
      </c>
      <c r="J165" s="30">
        <v>63900</v>
      </c>
      <c r="K165" s="30">
        <v>28784.69</v>
      </c>
      <c r="L165" s="59">
        <v>40722.22</v>
      </c>
      <c r="M165" s="58"/>
      <c r="N165" s="58"/>
      <c r="O165" s="59">
        <v>69506.91</v>
      </c>
      <c r="P165" s="58"/>
      <c r="Q165" s="58"/>
      <c r="R165" s="11">
        <f t="shared" si="5"/>
        <v>140.77579804347172</v>
      </c>
      <c r="S165" s="11">
        <f t="shared" si="4"/>
        <v>108.77450704225353</v>
      </c>
      <c r="T165" s="31"/>
      <c r="U165" s="31"/>
      <c r="V165" s="31"/>
      <c r="W165" s="31"/>
    </row>
    <row r="166" spans="2:23" ht="25.5" customHeight="1">
      <c r="B166" s="29" t="s">
        <v>80</v>
      </c>
      <c r="C166" s="57" t="s">
        <v>81</v>
      </c>
      <c r="D166" s="58"/>
      <c r="E166" s="58"/>
      <c r="F166" s="58"/>
      <c r="G166" s="57"/>
      <c r="H166" s="58"/>
      <c r="I166" s="11">
        <v>49374.19</v>
      </c>
      <c r="J166" s="30">
        <v>63900</v>
      </c>
      <c r="K166" s="30">
        <v>28784.69</v>
      </c>
      <c r="L166" s="59">
        <v>40722.22</v>
      </c>
      <c r="M166" s="58"/>
      <c r="N166" s="58"/>
      <c r="O166" s="59">
        <v>69506.91</v>
      </c>
      <c r="P166" s="58"/>
      <c r="Q166" s="58"/>
      <c r="R166" s="11">
        <f t="shared" si="5"/>
        <v>140.77579804347172</v>
      </c>
      <c r="S166" s="11">
        <f t="shared" si="4"/>
        <v>108.77450704225353</v>
      </c>
      <c r="T166" s="31"/>
      <c r="U166" s="31"/>
      <c r="V166" s="31"/>
      <c r="W166" s="31"/>
    </row>
    <row r="167" spans="2:23" ht="23.25" customHeight="1">
      <c r="B167" s="16" t="s">
        <v>140</v>
      </c>
      <c r="C167" s="51" t="s">
        <v>141</v>
      </c>
      <c r="D167" s="52"/>
      <c r="E167" s="52"/>
      <c r="F167" s="52"/>
      <c r="G167" s="51"/>
      <c r="H167" s="52"/>
      <c r="I167" s="3">
        <f>I168+I169+I170</f>
        <v>48692.49</v>
      </c>
      <c r="J167" s="20">
        <v>61560</v>
      </c>
      <c r="K167" s="20">
        <v>28034.64</v>
      </c>
      <c r="L167" s="53">
        <v>39813.62</v>
      </c>
      <c r="M167" s="52"/>
      <c r="N167" s="52"/>
      <c r="O167" s="53">
        <v>67848.26</v>
      </c>
      <c r="P167" s="52"/>
      <c r="Q167" s="52"/>
      <c r="R167" s="3">
        <f t="shared" si="5"/>
        <v>139.3402966247978</v>
      </c>
      <c r="S167" s="3">
        <f t="shared" si="4"/>
        <v>110.2148473034438</v>
      </c>
      <c r="T167" s="4"/>
      <c r="U167" s="4"/>
      <c r="V167" s="4"/>
      <c r="W167" s="4"/>
    </row>
    <row r="168" spans="2:23" ht="18.75" customHeight="1">
      <c r="B168" s="16" t="s">
        <v>142</v>
      </c>
      <c r="C168" s="51" t="s">
        <v>143</v>
      </c>
      <c r="D168" s="52"/>
      <c r="E168" s="52"/>
      <c r="F168" s="52"/>
      <c r="G168" s="51"/>
      <c r="H168" s="52"/>
      <c r="I168" s="3">
        <v>40912.65</v>
      </c>
      <c r="J168" s="20">
        <v>50280</v>
      </c>
      <c r="K168" s="20">
        <v>23854.26</v>
      </c>
      <c r="L168" s="53">
        <v>32380.9</v>
      </c>
      <c r="M168" s="52"/>
      <c r="N168" s="52"/>
      <c r="O168" s="53">
        <v>56235.16</v>
      </c>
      <c r="P168" s="52"/>
      <c r="Q168" s="52"/>
      <c r="R168" s="3">
        <f t="shared" si="5"/>
        <v>137.4517661407902</v>
      </c>
      <c r="S168" s="3">
        <f t="shared" si="4"/>
        <v>111.84399363564042</v>
      </c>
      <c r="T168" s="4"/>
      <c r="U168" s="4"/>
      <c r="V168" s="4"/>
      <c r="W168" s="4"/>
    </row>
    <row r="169" spans="2:23" ht="23.25" customHeight="1">
      <c r="B169" s="16" t="s">
        <v>156</v>
      </c>
      <c r="C169" s="51" t="s">
        <v>157</v>
      </c>
      <c r="D169" s="52"/>
      <c r="E169" s="52"/>
      <c r="F169" s="52"/>
      <c r="G169" s="51"/>
      <c r="H169" s="52"/>
      <c r="I169" s="3">
        <v>1526.31</v>
      </c>
      <c r="J169" s="20">
        <v>2350</v>
      </c>
      <c r="K169" s="20">
        <v>1200</v>
      </c>
      <c r="L169" s="53">
        <v>2912.18</v>
      </c>
      <c r="M169" s="52"/>
      <c r="N169" s="52"/>
      <c r="O169" s="53">
        <v>4112.18</v>
      </c>
      <c r="P169" s="52"/>
      <c r="Q169" s="52"/>
      <c r="R169" s="3">
        <f t="shared" si="5"/>
        <v>269.41971159200955</v>
      </c>
      <c r="S169" s="3">
        <f t="shared" si="4"/>
        <v>174.9863829787234</v>
      </c>
      <c r="T169" s="4"/>
      <c r="U169" s="4"/>
      <c r="V169" s="4"/>
      <c r="W169" s="4"/>
    </row>
    <row r="170" spans="2:23" ht="23.25" customHeight="1">
      <c r="B170" s="16" t="s">
        <v>146</v>
      </c>
      <c r="C170" s="51" t="s">
        <v>147</v>
      </c>
      <c r="D170" s="52"/>
      <c r="E170" s="52"/>
      <c r="F170" s="52"/>
      <c r="G170" s="51"/>
      <c r="H170" s="52"/>
      <c r="I170" s="3">
        <v>6253.53</v>
      </c>
      <c r="J170" s="20">
        <v>8930</v>
      </c>
      <c r="K170" s="20">
        <v>2980.38</v>
      </c>
      <c r="L170" s="53">
        <v>4520.54</v>
      </c>
      <c r="M170" s="52"/>
      <c r="N170" s="52"/>
      <c r="O170" s="53">
        <v>7500.92</v>
      </c>
      <c r="P170" s="52"/>
      <c r="Q170" s="52"/>
      <c r="R170" s="3">
        <f t="shared" si="5"/>
        <v>119.94697394911356</v>
      </c>
      <c r="S170" s="3">
        <f t="shared" si="4"/>
        <v>83.99686450167974</v>
      </c>
      <c r="T170" s="4"/>
      <c r="U170" s="4"/>
      <c r="V170" s="4"/>
      <c r="W170" s="4"/>
    </row>
    <row r="171" spans="2:23" ht="23.25" customHeight="1">
      <c r="B171" s="16" t="s">
        <v>82</v>
      </c>
      <c r="C171" s="51" t="s">
        <v>83</v>
      </c>
      <c r="D171" s="52"/>
      <c r="E171" s="52"/>
      <c r="F171" s="52"/>
      <c r="G171" s="51"/>
      <c r="H171" s="52"/>
      <c r="I171" s="3">
        <v>681.7</v>
      </c>
      <c r="J171" s="20">
        <v>2340</v>
      </c>
      <c r="K171" s="20">
        <v>750.05</v>
      </c>
      <c r="L171" s="53">
        <v>908.6</v>
      </c>
      <c r="M171" s="52"/>
      <c r="N171" s="52"/>
      <c r="O171" s="53">
        <v>1658.65</v>
      </c>
      <c r="P171" s="52"/>
      <c r="Q171" s="52"/>
      <c r="R171" s="3">
        <f t="shared" si="5"/>
        <v>243.31084054569456</v>
      </c>
      <c r="S171" s="3">
        <f t="shared" si="4"/>
        <v>70.88247863247864</v>
      </c>
      <c r="T171" s="4"/>
      <c r="U171" s="4"/>
      <c r="V171" s="4"/>
      <c r="W171" s="4"/>
    </row>
    <row r="172" spans="2:23" ht="23.25" customHeight="1">
      <c r="B172" s="16" t="s">
        <v>160</v>
      </c>
      <c r="C172" s="51" t="s">
        <v>161</v>
      </c>
      <c r="D172" s="52"/>
      <c r="E172" s="52"/>
      <c r="F172" s="52"/>
      <c r="G172" s="51"/>
      <c r="H172" s="52"/>
      <c r="I172" s="3">
        <v>681.7</v>
      </c>
      <c r="J172" s="20">
        <v>2340</v>
      </c>
      <c r="K172" s="20">
        <v>750.05</v>
      </c>
      <c r="L172" s="53">
        <v>908.6</v>
      </c>
      <c r="M172" s="52"/>
      <c r="N172" s="52"/>
      <c r="O172" s="53">
        <v>1658.65</v>
      </c>
      <c r="P172" s="52"/>
      <c r="Q172" s="52"/>
      <c r="R172" s="3">
        <f t="shared" si="5"/>
        <v>243.31084054569456</v>
      </c>
      <c r="S172" s="3">
        <f t="shared" si="4"/>
        <v>70.88247863247864</v>
      </c>
      <c r="T172" s="4"/>
      <c r="U172" s="4"/>
      <c r="V172" s="4"/>
      <c r="W172" s="4"/>
    </row>
    <row r="173" spans="2:23" ht="28.5" customHeight="1">
      <c r="B173" s="29" t="s">
        <v>33</v>
      </c>
      <c r="C173" s="57" t="s">
        <v>34</v>
      </c>
      <c r="D173" s="58"/>
      <c r="E173" s="58"/>
      <c r="F173" s="58"/>
      <c r="G173" s="57"/>
      <c r="H173" s="58"/>
      <c r="I173" s="11">
        <v>17189.69</v>
      </c>
      <c r="J173" s="30">
        <v>25300</v>
      </c>
      <c r="K173" s="30">
        <v>13456.46</v>
      </c>
      <c r="L173" s="59">
        <v>10358.17</v>
      </c>
      <c r="M173" s="58"/>
      <c r="N173" s="58"/>
      <c r="O173" s="59">
        <v>23814.63</v>
      </c>
      <c r="P173" s="58"/>
      <c r="Q173" s="58"/>
      <c r="R173" s="11">
        <f t="shared" si="5"/>
        <v>138.54019473300568</v>
      </c>
      <c r="S173" s="11">
        <f t="shared" si="4"/>
        <v>94.12897233201582</v>
      </c>
      <c r="T173" s="31"/>
      <c r="U173" s="31"/>
      <c r="V173" s="31"/>
      <c r="W173" s="31"/>
    </row>
    <row r="174" spans="2:23" ht="26.25" customHeight="1">
      <c r="B174" s="29" t="s">
        <v>35</v>
      </c>
      <c r="C174" s="57" t="s">
        <v>36</v>
      </c>
      <c r="D174" s="58"/>
      <c r="E174" s="58"/>
      <c r="F174" s="58"/>
      <c r="G174" s="57"/>
      <c r="H174" s="58"/>
      <c r="I174" s="11">
        <v>17189.69</v>
      </c>
      <c r="J174" s="30">
        <v>25300</v>
      </c>
      <c r="K174" s="30">
        <v>13456.46</v>
      </c>
      <c r="L174" s="59">
        <v>10358.17</v>
      </c>
      <c r="M174" s="58"/>
      <c r="N174" s="58"/>
      <c r="O174" s="59">
        <v>23814.63</v>
      </c>
      <c r="P174" s="58"/>
      <c r="Q174" s="58"/>
      <c r="R174" s="11">
        <f t="shared" si="5"/>
        <v>138.54019473300568</v>
      </c>
      <c r="S174" s="11">
        <f t="shared" si="4"/>
        <v>94.12897233201582</v>
      </c>
      <c r="T174" s="31"/>
      <c r="U174" s="31"/>
      <c r="V174" s="31"/>
      <c r="W174" s="31"/>
    </row>
    <row r="175" spans="2:23" ht="21" customHeight="1">
      <c r="B175" s="16" t="s">
        <v>140</v>
      </c>
      <c r="C175" s="51" t="s">
        <v>141</v>
      </c>
      <c r="D175" s="52"/>
      <c r="E175" s="52"/>
      <c r="F175" s="52"/>
      <c r="G175" s="51"/>
      <c r="H175" s="52"/>
      <c r="I175" s="3">
        <v>17189.69</v>
      </c>
      <c r="J175" s="20">
        <v>25300</v>
      </c>
      <c r="K175" s="20">
        <v>13456.46</v>
      </c>
      <c r="L175" s="53">
        <v>10358.17</v>
      </c>
      <c r="M175" s="52"/>
      <c r="N175" s="52"/>
      <c r="O175" s="53">
        <v>23814.63</v>
      </c>
      <c r="P175" s="52"/>
      <c r="Q175" s="52"/>
      <c r="R175" s="3">
        <f t="shared" si="5"/>
        <v>138.54019473300568</v>
      </c>
      <c r="S175" s="3">
        <f t="shared" si="4"/>
        <v>94.12897233201582</v>
      </c>
      <c r="T175" s="4"/>
      <c r="U175" s="4"/>
      <c r="V175" s="4"/>
      <c r="W175" s="4"/>
    </row>
    <row r="176" spans="2:23" ht="18" customHeight="1">
      <c r="B176" s="16" t="s">
        <v>142</v>
      </c>
      <c r="C176" s="51" t="s">
        <v>143</v>
      </c>
      <c r="D176" s="52"/>
      <c r="E176" s="52"/>
      <c r="F176" s="52"/>
      <c r="G176" s="51"/>
      <c r="H176" s="52"/>
      <c r="I176" s="3">
        <v>14961.62</v>
      </c>
      <c r="J176" s="20">
        <v>21000</v>
      </c>
      <c r="K176" s="20">
        <v>11962.11</v>
      </c>
      <c r="L176" s="53">
        <v>9002.18</v>
      </c>
      <c r="M176" s="52"/>
      <c r="N176" s="52"/>
      <c r="O176" s="53">
        <v>20964.29</v>
      </c>
      <c r="P176" s="52"/>
      <c r="Q176" s="52"/>
      <c r="R176" s="3">
        <f t="shared" si="5"/>
        <v>140.12045487052873</v>
      </c>
      <c r="S176" s="3">
        <f t="shared" si="4"/>
        <v>99.82995238095238</v>
      </c>
      <c r="T176" s="4"/>
      <c r="U176" s="4"/>
      <c r="V176" s="4"/>
      <c r="W176" s="4"/>
    </row>
    <row r="177" spans="2:23" ht="21" customHeight="1">
      <c r="B177" s="16" t="s">
        <v>146</v>
      </c>
      <c r="C177" s="51" t="s">
        <v>147</v>
      </c>
      <c r="D177" s="52"/>
      <c r="E177" s="52"/>
      <c r="F177" s="52"/>
      <c r="G177" s="51"/>
      <c r="H177" s="52"/>
      <c r="I177" s="3">
        <v>2228.07</v>
      </c>
      <c r="J177" s="20">
        <v>4300</v>
      </c>
      <c r="K177" s="20">
        <v>1494.35</v>
      </c>
      <c r="L177" s="53">
        <v>1355.99</v>
      </c>
      <c r="M177" s="52"/>
      <c r="N177" s="52"/>
      <c r="O177" s="53">
        <v>2850.34</v>
      </c>
      <c r="P177" s="52"/>
      <c r="Q177" s="52"/>
      <c r="R177" s="3">
        <f t="shared" si="5"/>
        <v>127.92865574241384</v>
      </c>
      <c r="S177" s="3">
        <f t="shared" si="4"/>
        <v>66.28697674418605</v>
      </c>
      <c r="T177" s="4"/>
      <c r="U177" s="4"/>
      <c r="V177" s="4"/>
      <c r="W177" s="4"/>
    </row>
    <row r="178" spans="2:23" ht="40.5" customHeight="1">
      <c r="B178" s="45" t="s">
        <v>172</v>
      </c>
      <c r="C178" s="54" t="s">
        <v>173</v>
      </c>
      <c r="D178" s="55"/>
      <c r="E178" s="55"/>
      <c r="F178" s="55"/>
      <c r="G178" s="54"/>
      <c r="H178" s="55"/>
      <c r="I178" s="46">
        <v>37518.19</v>
      </c>
      <c r="J178" s="47">
        <v>94310</v>
      </c>
      <c r="K178" s="47">
        <v>0</v>
      </c>
      <c r="L178" s="56">
        <v>93597.41</v>
      </c>
      <c r="M178" s="55"/>
      <c r="N178" s="55"/>
      <c r="O178" s="56">
        <v>93597.41</v>
      </c>
      <c r="P178" s="55"/>
      <c r="Q178" s="55"/>
      <c r="R178" s="46">
        <f t="shared" si="5"/>
        <v>249.4720827417314</v>
      </c>
      <c r="S178" s="46">
        <f t="shared" si="4"/>
        <v>99.24441734704698</v>
      </c>
      <c r="T178" s="48"/>
      <c r="U178" s="48"/>
      <c r="V178" s="48"/>
      <c r="W178" s="48"/>
    </row>
    <row r="179" spans="2:23" ht="23.25" customHeight="1">
      <c r="B179" s="16" t="s">
        <v>78</v>
      </c>
      <c r="C179" s="51" t="s">
        <v>79</v>
      </c>
      <c r="D179" s="52"/>
      <c r="E179" s="52"/>
      <c r="F179" s="52"/>
      <c r="G179" s="51"/>
      <c r="H179" s="52"/>
      <c r="I179" s="3">
        <v>0</v>
      </c>
      <c r="J179" s="20">
        <v>47210</v>
      </c>
      <c r="K179" s="20">
        <v>0</v>
      </c>
      <c r="L179" s="53">
        <v>59051.72</v>
      </c>
      <c r="M179" s="52"/>
      <c r="N179" s="52"/>
      <c r="O179" s="53">
        <v>59051.72</v>
      </c>
      <c r="P179" s="52"/>
      <c r="Q179" s="52"/>
      <c r="R179" s="3">
        <v>0</v>
      </c>
      <c r="S179" s="3">
        <f t="shared" si="4"/>
        <v>125.08307561957213</v>
      </c>
      <c r="T179" s="4"/>
      <c r="U179" s="4"/>
      <c r="V179" s="4"/>
      <c r="W179" s="4"/>
    </row>
    <row r="180" spans="2:23" ht="23.25" customHeight="1">
      <c r="B180" s="16" t="s">
        <v>80</v>
      </c>
      <c r="C180" s="51" t="s">
        <v>81</v>
      </c>
      <c r="D180" s="52"/>
      <c r="E180" s="52"/>
      <c r="F180" s="52"/>
      <c r="G180" s="51"/>
      <c r="H180" s="52"/>
      <c r="I180" s="3">
        <v>0</v>
      </c>
      <c r="J180" s="20">
        <v>47210</v>
      </c>
      <c r="K180" s="20">
        <v>0</v>
      </c>
      <c r="L180" s="53">
        <v>59051.72</v>
      </c>
      <c r="M180" s="52"/>
      <c r="N180" s="52"/>
      <c r="O180" s="53">
        <v>59051.72</v>
      </c>
      <c r="P180" s="52"/>
      <c r="Q180" s="52"/>
      <c r="R180" s="3">
        <v>0</v>
      </c>
      <c r="S180" s="3">
        <f t="shared" si="4"/>
        <v>125.08307561957213</v>
      </c>
      <c r="T180" s="4"/>
      <c r="U180" s="4"/>
      <c r="V180" s="4"/>
      <c r="W180" s="4"/>
    </row>
    <row r="181" spans="2:23" ht="23.25" customHeight="1">
      <c r="B181" s="16" t="s">
        <v>152</v>
      </c>
      <c r="C181" s="51" t="s">
        <v>153</v>
      </c>
      <c r="D181" s="52"/>
      <c r="E181" s="52"/>
      <c r="F181" s="52"/>
      <c r="G181" s="51"/>
      <c r="H181" s="52"/>
      <c r="I181" s="3">
        <v>0</v>
      </c>
      <c r="J181" s="20">
        <v>47210</v>
      </c>
      <c r="K181" s="20">
        <v>0</v>
      </c>
      <c r="L181" s="53">
        <v>59051.72</v>
      </c>
      <c r="M181" s="52"/>
      <c r="N181" s="52"/>
      <c r="O181" s="53">
        <v>59051.72</v>
      </c>
      <c r="P181" s="52"/>
      <c r="Q181" s="52"/>
      <c r="R181" s="3">
        <v>0</v>
      </c>
      <c r="S181" s="3">
        <f t="shared" si="4"/>
        <v>125.08307561957213</v>
      </c>
      <c r="T181" s="4"/>
      <c r="U181" s="4"/>
      <c r="V181" s="4"/>
      <c r="W181" s="4"/>
    </row>
    <row r="182" spans="2:23" ht="23.25" customHeight="1">
      <c r="B182" s="16" t="s">
        <v>154</v>
      </c>
      <c r="C182" s="51" t="s">
        <v>155</v>
      </c>
      <c r="D182" s="52"/>
      <c r="E182" s="52"/>
      <c r="F182" s="52"/>
      <c r="G182" s="51"/>
      <c r="H182" s="52"/>
      <c r="I182" s="3">
        <v>0</v>
      </c>
      <c r="J182" s="20">
        <v>47210</v>
      </c>
      <c r="K182" s="20">
        <v>0</v>
      </c>
      <c r="L182" s="53">
        <v>59051.72</v>
      </c>
      <c r="M182" s="52"/>
      <c r="N182" s="52"/>
      <c r="O182" s="53">
        <v>59051.72</v>
      </c>
      <c r="P182" s="52"/>
      <c r="Q182" s="52"/>
      <c r="R182" s="3">
        <v>0</v>
      </c>
      <c r="S182" s="3">
        <f t="shared" si="4"/>
        <v>125.08307561957213</v>
      </c>
      <c r="T182" s="4"/>
      <c r="U182" s="4"/>
      <c r="V182" s="4"/>
      <c r="W182" s="4"/>
    </row>
    <row r="183" spans="2:23" ht="23.25" customHeight="1">
      <c r="B183" s="16" t="s">
        <v>33</v>
      </c>
      <c r="C183" s="51" t="s">
        <v>34</v>
      </c>
      <c r="D183" s="52"/>
      <c r="E183" s="52"/>
      <c r="F183" s="52"/>
      <c r="G183" s="51"/>
      <c r="H183" s="52"/>
      <c r="I183" s="3">
        <v>0</v>
      </c>
      <c r="J183" s="20">
        <v>500</v>
      </c>
      <c r="K183" s="20">
        <v>0</v>
      </c>
      <c r="L183" s="53">
        <v>0</v>
      </c>
      <c r="M183" s="52"/>
      <c r="N183" s="52"/>
      <c r="O183" s="53">
        <v>0</v>
      </c>
      <c r="P183" s="52"/>
      <c r="Q183" s="52"/>
      <c r="R183" s="3">
        <v>0</v>
      </c>
      <c r="S183" s="3">
        <f t="shared" si="4"/>
        <v>0</v>
      </c>
      <c r="T183" s="4"/>
      <c r="U183" s="4"/>
      <c r="V183" s="4"/>
      <c r="W183" s="4"/>
    </row>
    <row r="184" spans="2:23" ht="23.25" customHeight="1">
      <c r="B184" s="16" t="s">
        <v>35</v>
      </c>
      <c r="C184" s="51" t="s">
        <v>36</v>
      </c>
      <c r="D184" s="52"/>
      <c r="E184" s="52"/>
      <c r="F184" s="52"/>
      <c r="G184" s="51"/>
      <c r="H184" s="52"/>
      <c r="I184" s="3">
        <v>0</v>
      </c>
      <c r="J184" s="20">
        <v>500</v>
      </c>
      <c r="K184" s="20">
        <v>0</v>
      </c>
      <c r="L184" s="53">
        <v>0</v>
      </c>
      <c r="M184" s="52"/>
      <c r="N184" s="52"/>
      <c r="O184" s="53">
        <v>0</v>
      </c>
      <c r="P184" s="52"/>
      <c r="Q184" s="52"/>
      <c r="R184" s="3">
        <v>0</v>
      </c>
      <c r="S184" s="3">
        <f t="shared" si="4"/>
        <v>0</v>
      </c>
      <c r="T184" s="4"/>
      <c r="U184" s="4"/>
      <c r="V184" s="4"/>
      <c r="W184" s="4"/>
    </row>
    <row r="185" spans="2:23" ht="23.25" customHeight="1">
      <c r="B185" s="16" t="s">
        <v>152</v>
      </c>
      <c r="C185" s="51" t="s">
        <v>153</v>
      </c>
      <c r="D185" s="52"/>
      <c r="E185" s="52"/>
      <c r="F185" s="52"/>
      <c r="G185" s="51"/>
      <c r="H185" s="52"/>
      <c r="I185" s="3">
        <v>0</v>
      </c>
      <c r="J185" s="20">
        <v>500</v>
      </c>
      <c r="K185" s="20">
        <v>0</v>
      </c>
      <c r="L185" s="53">
        <v>0</v>
      </c>
      <c r="M185" s="52"/>
      <c r="N185" s="52"/>
      <c r="O185" s="53">
        <v>0</v>
      </c>
      <c r="P185" s="52"/>
      <c r="Q185" s="52"/>
      <c r="R185" s="3">
        <v>0</v>
      </c>
      <c r="S185" s="3">
        <f t="shared" si="4"/>
        <v>0</v>
      </c>
      <c r="T185" s="4"/>
      <c r="U185" s="4"/>
      <c r="V185" s="4"/>
      <c r="W185" s="4"/>
    </row>
    <row r="186" spans="2:23" ht="23.25" customHeight="1">
      <c r="B186" s="16" t="s">
        <v>154</v>
      </c>
      <c r="C186" s="51" t="s">
        <v>155</v>
      </c>
      <c r="D186" s="52"/>
      <c r="E186" s="52"/>
      <c r="F186" s="52"/>
      <c r="G186" s="51"/>
      <c r="H186" s="52"/>
      <c r="I186" s="3">
        <v>0</v>
      </c>
      <c r="J186" s="20">
        <v>500</v>
      </c>
      <c r="K186" s="20">
        <v>0</v>
      </c>
      <c r="L186" s="53">
        <v>0</v>
      </c>
      <c r="M186" s="52"/>
      <c r="N186" s="52"/>
      <c r="O186" s="53">
        <v>0</v>
      </c>
      <c r="P186" s="52"/>
      <c r="Q186" s="52"/>
      <c r="R186" s="3">
        <v>0</v>
      </c>
      <c r="S186" s="3">
        <f t="shared" si="4"/>
        <v>0</v>
      </c>
      <c r="T186" s="4"/>
      <c r="U186" s="4"/>
      <c r="V186" s="4"/>
      <c r="W186" s="4"/>
    </row>
    <row r="187" spans="2:23" ht="23.25" customHeight="1">
      <c r="B187" s="16" t="s">
        <v>43</v>
      </c>
      <c r="C187" s="51" t="s">
        <v>44</v>
      </c>
      <c r="D187" s="52"/>
      <c r="E187" s="52"/>
      <c r="F187" s="52"/>
      <c r="G187" s="51"/>
      <c r="H187" s="52"/>
      <c r="I187" s="3">
        <v>37518.19</v>
      </c>
      <c r="J187" s="20">
        <v>46600</v>
      </c>
      <c r="K187" s="20">
        <v>0</v>
      </c>
      <c r="L187" s="53">
        <v>34545.69</v>
      </c>
      <c r="M187" s="52"/>
      <c r="N187" s="52"/>
      <c r="O187" s="53">
        <v>34545.69</v>
      </c>
      <c r="P187" s="52"/>
      <c r="Q187" s="52"/>
      <c r="R187" s="3">
        <f t="shared" si="5"/>
        <v>92.07717643095256</v>
      </c>
      <c r="S187" s="3">
        <f t="shared" si="4"/>
        <v>74.13238197424893</v>
      </c>
      <c r="T187" s="4"/>
      <c r="U187" s="4"/>
      <c r="V187" s="4"/>
      <c r="W187" s="4"/>
    </row>
    <row r="188" spans="2:23" ht="23.25" customHeight="1">
      <c r="B188" s="16" t="s">
        <v>45</v>
      </c>
      <c r="C188" s="51" t="s">
        <v>46</v>
      </c>
      <c r="D188" s="52"/>
      <c r="E188" s="52"/>
      <c r="F188" s="52"/>
      <c r="G188" s="51"/>
      <c r="H188" s="52"/>
      <c r="I188" s="3">
        <v>37518.19</v>
      </c>
      <c r="J188" s="20">
        <v>46600</v>
      </c>
      <c r="K188" s="20">
        <v>0</v>
      </c>
      <c r="L188" s="53">
        <v>34545.69</v>
      </c>
      <c r="M188" s="52"/>
      <c r="N188" s="52"/>
      <c r="O188" s="53">
        <v>34545.69</v>
      </c>
      <c r="P188" s="52"/>
      <c r="Q188" s="52"/>
      <c r="R188" s="3">
        <f t="shared" si="5"/>
        <v>92.07717643095256</v>
      </c>
      <c r="S188" s="3">
        <f t="shared" si="4"/>
        <v>74.13238197424893</v>
      </c>
      <c r="T188" s="4"/>
      <c r="U188" s="4"/>
      <c r="V188" s="4"/>
      <c r="W188" s="4"/>
    </row>
    <row r="189" spans="2:23" ht="23.25" customHeight="1">
      <c r="B189" s="16" t="s">
        <v>152</v>
      </c>
      <c r="C189" s="51" t="s">
        <v>153</v>
      </c>
      <c r="D189" s="52"/>
      <c r="E189" s="52"/>
      <c r="F189" s="52"/>
      <c r="G189" s="51"/>
      <c r="H189" s="52"/>
      <c r="I189" s="3">
        <v>30645.11</v>
      </c>
      <c r="J189" s="20">
        <v>32000</v>
      </c>
      <c r="K189" s="20">
        <v>0</v>
      </c>
      <c r="L189" s="53">
        <v>28996.63</v>
      </c>
      <c r="M189" s="52"/>
      <c r="N189" s="52"/>
      <c r="O189" s="53">
        <v>28996.63</v>
      </c>
      <c r="P189" s="52"/>
      <c r="Q189" s="52"/>
      <c r="R189" s="3">
        <f t="shared" si="5"/>
        <v>94.62074047050247</v>
      </c>
      <c r="S189" s="3">
        <f t="shared" si="4"/>
        <v>90.61446875</v>
      </c>
      <c r="T189" s="4"/>
      <c r="U189" s="4"/>
      <c r="V189" s="4"/>
      <c r="W189" s="4"/>
    </row>
    <row r="190" spans="2:23" ht="23.25" customHeight="1">
      <c r="B190" s="16" t="s">
        <v>154</v>
      </c>
      <c r="C190" s="51" t="s">
        <v>155</v>
      </c>
      <c r="D190" s="52"/>
      <c r="E190" s="52"/>
      <c r="F190" s="52"/>
      <c r="G190" s="51"/>
      <c r="H190" s="52"/>
      <c r="I190" s="3">
        <v>30645.11</v>
      </c>
      <c r="J190" s="20">
        <v>32000</v>
      </c>
      <c r="K190" s="20">
        <v>0</v>
      </c>
      <c r="L190" s="53">
        <v>28996.63</v>
      </c>
      <c r="M190" s="52"/>
      <c r="N190" s="52"/>
      <c r="O190" s="53">
        <v>28996.63</v>
      </c>
      <c r="P190" s="52"/>
      <c r="Q190" s="52"/>
      <c r="R190" s="3">
        <f t="shared" si="5"/>
        <v>94.62074047050247</v>
      </c>
      <c r="S190" s="3">
        <f t="shared" si="4"/>
        <v>90.61446875</v>
      </c>
      <c r="T190" s="4"/>
      <c r="U190" s="4"/>
      <c r="V190" s="4"/>
      <c r="W190" s="4"/>
    </row>
    <row r="191" spans="2:23" ht="23.25" customHeight="1">
      <c r="B191" s="16" t="s">
        <v>148</v>
      </c>
      <c r="C191" s="51" t="s">
        <v>149</v>
      </c>
      <c r="D191" s="52"/>
      <c r="E191" s="52"/>
      <c r="F191" s="52"/>
      <c r="G191" s="51"/>
      <c r="H191" s="52"/>
      <c r="I191" s="3">
        <v>6873.08</v>
      </c>
      <c r="J191" s="20">
        <v>14600</v>
      </c>
      <c r="K191" s="20">
        <v>0</v>
      </c>
      <c r="L191" s="53">
        <v>5549.06</v>
      </c>
      <c r="M191" s="52"/>
      <c r="N191" s="52"/>
      <c r="O191" s="53">
        <v>5549.06</v>
      </c>
      <c r="P191" s="52"/>
      <c r="Q191" s="52"/>
      <c r="R191" s="3">
        <f t="shared" si="5"/>
        <v>80.73614740407503</v>
      </c>
      <c r="S191" s="3">
        <f t="shared" si="4"/>
        <v>38.007260273972605</v>
      </c>
      <c r="T191" s="4"/>
      <c r="U191" s="4"/>
      <c r="V191" s="4"/>
      <c r="W191" s="4"/>
    </row>
    <row r="192" spans="2:23" ht="23.25" customHeight="1">
      <c r="B192" s="16" t="s">
        <v>174</v>
      </c>
      <c r="C192" s="51" t="s">
        <v>175</v>
      </c>
      <c r="D192" s="52"/>
      <c r="E192" s="52"/>
      <c r="F192" s="52"/>
      <c r="G192" s="51"/>
      <c r="H192" s="52"/>
      <c r="I192" s="3">
        <v>6873.08</v>
      </c>
      <c r="J192" s="20">
        <v>14600</v>
      </c>
      <c r="K192" s="20">
        <v>0</v>
      </c>
      <c r="L192" s="53">
        <v>5549.06</v>
      </c>
      <c r="M192" s="52"/>
      <c r="N192" s="52"/>
      <c r="O192" s="53">
        <v>5549.06</v>
      </c>
      <c r="P192" s="52"/>
      <c r="Q192" s="52"/>
      <c r="R192" s="3">
        <f t="shared" si="5"/>
        <v>80.73614740407503</v>
      </c>
      <c r="S192" s="3">
        <f t="shared" si="4"/>
        <v>38.007260273972605</v>
      </c>
      <c r="T192" s="4"/>
      <c r="U192" s="4"/>
      <c r="V192" s="4"/>
      <c r="W192" s="4"/>
    </row>
    <row r="193" spans="2:23" ht="29.25" customHeight="1">
      <c r="B193" s="45" t="s">
        <v>176</v>
      </c>
      <c r="C193" s="54" t="s">
        <v>177</v>
      </c>
      <c r="D193" s="55"/>
      <c r="E193" s="55"/>
      <c r="F193" s="55"/>
      <c r="G193" s="54"/>
      <c r="H193" s="55"/>
      <c r="I193" s="46">
        <v>83515.69</v>
      </c>
      <c r="J193" s="47">
        <v>185590</v>
      </c>
      <c r="K193" s="47">
        <v>90790.14</v>
      </c>
      <c r="L193" s="56">
        <v>77851.17</v>
      </c>
      <c r="M193" s="55"/>
      <c r="N193" s="55"/>
      <c r="O193" s="56">
        <v>168641.31</v>
      </c>
      <c r="P193" s="55"/>
      <c r="Q193" s="55"/>
      <c r="R193" s="46">
        <f t="shared" si="5"/>
        <v>201.92769765776944</v>
      </c>
      <c r="S193" s="46">
        <f t="shared" si="4"/>
        <v>90.8676706719112</v>
      </c>
      <c r="T193" s="48"/>
      <c r="U193" s="48"/>
      <c r="V193" s="48"/>
      <c r="W193" s="48"/>
    </row>
    <row r="194" spans="2:23" ht="18" customHeight="1">
      <c r="B194" s="16" t="s">
        <v>78</v>
      </c>
      <c r="C194" s="51" t="s">
        <v>79</v>
      </c>
      <c r="D194" s="52"/>
      <c r="E194" s="52"/>
      <c r="F194" s="52"/>
      <c r="G194" s="51"/>
      <c r="H194" s="52"/>
      <c r="I194" s="3">
        <v>35868.15</v>
      </c>
      <c r="J194" s="20">
        <v>35690</v>
      </c>
      <c r="K194" s="20">
        <v>6479.22</v>
      </c>
      <c r="L194" s="53">
        <v>22892.98</v>
      </c>
      <c r="M194" s="52"/>
      <c r="N194" s="52"/>
      <c r="O194" s="53">
        <v>29372.2</v>
      </c>
      <c r="P194" s="52"/>
      <c r="Q194" s="52"/>
      <c r="R194" s="3">
        <f t="shared" si="5"/>
        <v>81.88936424097703</v>
      </c>
      <c r="S194" s="3">
        <f t="shared" si="4"/>
        <v>82.29812272345195</v>
      </c>
      <c r="T194" s="4"/>
      <c r="U194" s="4"/>
      <c r="V194" s="4"/>
      <c r="W194" s="4"/>
    </row>
    <row r="195" spans="2:23" ht="18" customHeight="1">
      <c r="B195" s="16" t="s">
        <v>80</v>
      </c>
      <c r="C195" s="51" t="s">
        <v>81</v>
      </c>
      <c r="D195" s="52"/>
      <c r="E195" s="52"/>
      <c r="F195" s="52"/>
      <c r="G195" s="51"/>
      <c r="H195" s="52"/>
      <c r="I195" s="3">
        <v>35868.15</v>
      </c>
      <c r="J195" s="20">
        <v>35690</v>
      </c>
      <c r="K195" s="20">
        <v>6479.22</v>
      </c>
      <c r="L195" s="53">
        <v>22892.98</v>
      </c>
      <c r="M195" s="52"/>
      <c r="N195" s="52"/>
      <c r="O195" s="53">
        <v>29372.2</v>
      </c>
      <c r="P195" s="52"/>
      <c r="Q195" s="52"/>
      <c r="R195" s="3">
        <f t="shared" si="5"/>
        <v>81.88936424097703</v>
      </c>
      <c r="S195" s="3">
        <f t="shared" si="4"/>
        <v>82.29812272345195</v>
      </c>
      <c r="T195" s="4"/>
      <c r="U195" s="4"/>
      <c r="V195" s="4"/>
      <c r="W195" s="4"/>
    </row>
    <row r="196" spans="2:23" ht="18" customHeight="1">
      <c r="B196" s="16" t="s">
        <v>82</v>
      </c>
      <c r="C196" s="51" t="s">
        <v>83</v>
      </c>
      <c r="D196" s="52"/>
      <c r="E196" s="52"/>
      <c r="F196" s="52"/>
      <c r="G196" s="51"/>
      <c r="H196" s="52"/>
      <c r="I196" s="3">
        <v>35868.15</v>
      </c>
      <c r="J196" s="20">
        <v>35690</v>
      </c>
      <c r="K196" s="20">
        <v>6479.22</v>
      </c>
      <c r="L196" s="53">
        <v>22892.98</v>
      </c>
      <c r="M196" s="52"/>
      <c r="N196" s="52"/>
      <c r="O196" s="53">
        <v>29372.2</v>
      </c>
      <c r="P196" s="52"/>
      <c r="Q196" s="52"/>
      <c r="R196" s="3">
        <f t="shared" si="5"/>
        <v>81.88936424097703</v>
      </c>
      <c r="S196" s="3">
        <f t="shared" si="4"/>
        <v>82.29812272345195</v>
      </c>
      <c r="T196" s="4"/>
      <c r="U196" s="4"/>
      <c r="V196" s="4"/>
      <c r="W196" s="4"/>
    </row>
    <row r="197" spans="2:23" ht="13.5" customHeight="1">
      <c r="B197" s="16" t="s">
        <v>162</v>
      </c>
      <c r="C197" s="51" t="s">
        <v>163</v>
      </c>
      <c r="D197" s="52"/>
      <c r="E197" s="52"/>
      <c r="F197" s="52"/>
      <c r="G197" s="51"/>
      <c r="H197" s="52"/>
      <c r="I197" s="3">
        <v>35868.15</v>
      </c>
      <c r="J197" s="20">
        <v>26190</v>
      </c>
      <c r="K197" s="20">
        <v>6479.22</v>
      </c>
      <c r="L197" s="53">
        <v>12020.2</v>
      </c>
      <c r="M197" s="52"/>
      <c r="N197" s="52"/>
      <c r="O197" s="53">
        <v>18499.42</v>
      </c>
      <c r="P197" s="52"/>
      <c r="Q197" s="52"/>
      <c r="R197" s="3">
        <f t="shared" si="5"/>
        <v>51.576175520622044</v>
      </c>
      <c r="S197" s="3">
        <f t="shared" si="4"/>
        <v>70.63543337151584</v>
      </c>
      <c r="T197" s="4"/>
      <c r="U197" s="4"/>
      <c r="V197" s="4"/>
      <c r="W197" s="4"/>
    </row>
    <row r="198" spans="2:23" ht="18" customHeight="1">
      <c r="B198" s="16" t="s">
        <v>104</v>
      </c>
      <c r="C198" s="51" t="s">
        <v>105</v>
      </c>
      <c r="D198" s="52"/>
      <c r="E198" s="52"/>
      <c r="F198" s="52"/>
      <c r="G198" s="51"/>
      <c r="H198" s="52"/>
      <c r="I198" s="3">
        <v>0</v>
      </c>
      <c r="J198" s="20">
        <v>9500</v>
      </c>
      <c r="K198" s="20">
        <v>0</v>
      </c>
      <c r="L198" s="53">
        <v>10872.78</v>
      </c>
      <c r="M198" s="52"/>
      <c r="N198" s="52"/>
      <c r="O198" s="53">
        <v>10872.78</v>
      </c>
      <c r="P198" s="52"/>
      <c r="Q198" s="52"/>
      <c r="R198" s="3">
        <v>0</v>
      </c>
      <c r="S198" s="3">
        <f t="shared" si="4"/>
        <v>114.45031578947369</v>
      </c>
      <c r="T198" s="4"/>
      <c r="U198" s="4"/>
      <c r="V198" s="4"/>
      <c r="W198" s="4"/>
    </row>
    <row r="199" spans="2:23" ht="18" customHeight="1">
      <c r="B199" s="16" t="s">
        <v>148</v>
      </c>
      <c r="C199" s="51" t="s">
        <v>149</v>
      </c>
      <c r="D199" s="52"/>
      <c r="E199" s="52"/>
      <c r="F199" s="52"/>
      <c r="G199" s="51"/>
      <c r="H199" s="52"/>
      <c r="I199" s="3">
        <v>0</v>
      </c>
      <c r="J199" s="20">
        <v>0</v>
      </c>
      <c r="K199" s="20">
        <v>0</v>
      </c>
      <c r="L199" s="53">
        <v>0</v>
      </c>
      <c r="M199" s="52"/>
      <c r="N199" s="52"/>
      <c r="O199" s="53">
        <v>0</v>
      </c>
      <c r="P199" s="52"/>
      <c r="Q199" s="52"/>
      <c r="R199" s="3">
        <v>0</v>
      </c>
      <c r="S199" s="3">
        <v>0</v>
      </c>
      <c r="T199" s="4"/>
      <c r="U199" s="4"/>
      <c r="V199" s="4"/>
      <c r="W199" s="4"/>
    </row>
    <row r="200" spans="2:23" ht="18" customHeight="1">
      <c r="B200" s="16" t="s">
        <v>178</v>
      </c>
      <c r="C200" s="51" t="s">
        <v>179</v>
      </c>
      <c r="D200" s="52"/>
      <c r="E200" s="52"/>
      <c r="F200" s="52"/>
      <c r="G200" s="51"/>
      <c r="H200" s="52"/>
      <c r="I200" s="3">
        <v>0</v>
      </c>
      <c r="J200" s="20">
        <v>0</v>
      </c>
      <c r="K200" s="20">
        <v>0</v>
      </c>
      <c r="L200" s="53">
        <v>0</v>
      </c>
      <c r="M200" s="52"/>
      <c r="N200" s="52"/>
      <c r="O200" s="53">
        <v>0</v>
      </c>
      <c r="P200" s="52"/>
      <c r="Q200" s="52"/>
      <c r="R200" s="3">
        <v>0</v>
      </c>
      <c r="S200" s="3">
        <v>0</v>
      </c>
      <c r="T200" s="4"/>
      <c r="U200" s="4"/>
      <c r="V200" s="4"/>
      <c r="W200" s="4"/>
    </row>
    <row r="201" spans="2:23" ht="18" customHeight="1">
      <c r="B201" s="16" t="s">
        <v>150</v>
      </c>
      <c r="C201" s="51" t="s">
        <v>151</v>
      </c>
      <c r="D201" s="52"/>
      <c r="E201" s="52"/>
      <c r="F201" s="52"/>
      <c r="G201" s="51"/>
      <c r="H201" s="52"/>
      <c r="I201" s="3">
        <v>0</v>
      </c>
      <c r="J201" s="20">
        <v>0</v>
      </c>
      <c r="K201" s="20">
        <v>0</v>
      </c>
      <c r="L201" s="53">
        <v>0</v>
      </c>
      <c r="M201" s="52"/>
      <c r="N201" s="52"/>
      <c r="O201" s="53">
        <v>0</v>
      </c>
      <c r="P201" s="52"/>
      <c r="Q201" s="52"/>
      <c r="R201" s="3">
        <v>0</v>
      </c>
      <c r="S201" s="3">
        <v>0</v>
      </c>
      <c r="T201" s="4"/>
      <c r="U201" s="4"/>
      <c r="V201" s="4"/>
      <c r="W201" s="4"/>
    </row>
    <row r="202" spans="2:23" ht="18" customHeight="1">
      <c r="B202" s="16" t="s">
        <v>33</v>
      </c>
      <c r="C202" s="51" t="s">
        <v>34</v>
      </c>
      <c r="D202" s="52"/>
      <c r="E202" s="52"/>
      <c r="F202" s="52"/>
      <c r="G202" s="51"/>
      <c r="H202" s="52"/>
      <c r="I202" s="3">
        <v>46687.31</v>
      </c>
      <c r="J202" s="20">
        <v>30500</v>
      </c>
      <c r="K202" s="20">
        <v>3087</v>
      </c>
      <c r="L202" s="53">
        <v>5709.58</v>
      </c>
      <c r="M202" s="52"/>
      <c r="N202" s="52"/>
      <c r="O202" s="53">
        <v>8796.58</v>
      </c>
      <c r="P202" s="52"/>
      <c r="Q202" s="52"/>
      <c r="R202" s="3">
        <f t="shared" si="5"/>
        <v>18.841479622621225</v>
      </c>
      <c r="S202" s="3">
        <f t="shared" si="4"/>
        <v>28.841245901639347</v>
      </c>
      <c r="T202" s="4"/>
      <c r="U202" s="4"/>
      <c r="V202" s="4"/>
      <c r="W202" s="4"/>
    </row>
    <row r="203" spans="2:23" ht="18" customHeight="1">
      <c r="B203" s="16" t="s">
        <v>35</v>
      </c>
      <c r="C203" s="51" t="s">
        <v>36</v>
      </c>
      <c r="D203" s="52"/>
      <c r="E203" s="52"/>
      <c r="F203" s="52"/>
      <c r="G203" s="51"/>
      <c r="H203" s="52"/>
      <c r="I203" s="3">
        <v>46687.31</v>
      </c>
      <c r="J203" s="20">
        <v>30500</v>
      </c>
      <c r="K203" s="20">
        <v>3087</v>
      </c>
      <c r="L203" s="53">
        <v>5709.58</v>
      </c>
      <c r="M203" s="52"/>
      <c r="N203" s="52"/>
      <c r="O203" s="53">
        <v>8796.58</v>
      </c>
      <c r="P203" s="52"/>
      <c r="Q203" s="52"/>
      <c r="R203" s="3">
        <f t="shared" si="5"/>
        <v>18.841479622621225</v>
      </c>
      <c r="S203" s="3">
        <f t="shared" si="4"/>
        <v>28.841245901639347</v>
      </c>
      <c r="T203" s="4"/>
      <c r="U203" s="4"/>
      <c r="V203" s="4"/>
      <c r="W203" s="4"/>
    </row>
    <row r="204" spans="2:23" ht="18" customHeight="1">
      <c r="B204" s="16" t="s">
        <v>82</v>
      </c>
      <c r="C204" s="51" t="s">
        <v>83</v>
      </c>
      <c r="D204" s="52"/>
      <c r="E204" s="52"/>
      <c r="F204" s="52"/>
      <c r="G204" s="51"/>
      <c r="H204" s="52"/>
      <c r="I204" s="3">
        <v>46687.31</v>
      </c>
      <c r="J204" s="20">
        <v>30500</v>
      </c>
      <c r="K204" s="20">
        <v>3087</v>
      </c>
      <c r="L204" s="53">
        <v>5709.58</v>
      </c>
      <c r="M204" s="52"/>
      <c r="N204" s="52"/>
      <c r="O204" s="53">
        <v>8796.58</v>
      </c>
      <c r="P204" s="52"/>
      <c r="Q204" s="52"/>
      <c r="R204" s="3">
        <f t="shared" si="5"/>
        <v>18.841479622621225</v>
      </c>
      <c r="S204" s="3">
        <f t="shared" si="4"/>
        <v>28.841245901639347</v>
      </c>
      <c r="T204" s="4"/>
      <c r="U204" s="4"/>
      <c r="V204" s="4"/>
      <c r="W204" s="4"/>
    </row>
    <row r="205" spans="2:23" ht="17.25" customHeight="1">
      <c r="B205" s="16" t="s">
        <v>84</v>
      </c>
      <c r="C205" s="51" t="s">
        <v>85</v>
      </c>
      <c r="D205" s="52"/>
      <c r="E205" s="52"/>
      <c r="F205" s="52"/>
      <c r="G205" s="51"/>
      <c r="H205" s="52"/>
      <c r="I205" s="3">
        <v>0</v>
      </c>
      <c r="J205" s="20">
        <v>2000</v>
      </c>
      <c r="K205" s="20">
        <v>0</v>
      </c>
      <c r="L205" s="53">
        <v>2136.87</v>
      </c>
      <c r="M205" s="52"/>
      <c r="N205" s="52"/>
      <c r="O205" s="53">
        <v>2136.87</v>
      </c>
      <c r="P205" s="52"/>
      <c r="Q205" s="52"/>
      <c r="R205" s="3">
        <v>0</v>
      </c>
      <c r="S205" s="3">
        <f aca="true" t="shared" si="6" ref="S205:S264">O205/J205*100</f>
        <v>106.8435</v>
      </c>
      <c r="T205" s="4"/>
      <c r="U205" s="4"/>
      <c r="V205" s="4"/>
      <c r="W205" s="4"/>
    </row>
    <row r="206" spans="2:23" ht="18" customHeight="1">
      <c r="B206" s="16" t="s">
        <v>162</v>
      </c>
      <c r="C206" s="51" t="s">
        <v>163</v>
      </c>
      <c r="D206" s="52"/>
      <c r="E206" s="52"/>
      <c r="F206" s="52"/>
      <c r="G206" s="51"/>
      <c r="H206" s="52"/>
      <c r="I206" s="3">
        <v>0</v>
      </c>
      <c r="J206" s="20">
        <v>27700</v>
      </c>
      <c r="K206" s="20">
        <v>3087</v>
      </c>
      <c r="L206" s="53">
        <v>3320.52</v>
      </c>
      <c r="M206" s="52"/>
      <c r="N206" s="52"/>
      <c r="O206" s="53">
        <v>6407.52</v>
      </c>
      <c r="P206" s="52"/>
      <c r="Q206" s="52"/>
      <c r="R206" s="3">
        <v>0</v>
      </c>
      <c r="S206" s="3">
        <f t="shared" si="6"/>
        <v>23.13184115523466</v>
      </c>
      <c r="T206" s="4"/>
      <c r="U206" s="4"/>
      <c r="V206" s="4"/>
      <c r="W206" s="4"/>
    </row>
    <row r="207" spans="2:23" ht="18" customHeight="1">
      <c r="B207" s="16" t="s">
        <v>110</v>
      </c>
      <c r="C207" s="51" t="s">
        <v>111</v>
      </c>
      <c r="D207" s="52"/>
      <c r="E207" s="52"/>
      <c r="F207" s="52"/>
      <c r="G207" s="51"/>
      <c r="H207" s="52"/>
      <c r="I207" s="3">
        <v>0</v>
      </c>
      <c r="J207" s="20">
        <v>0</v>
      </c>
      <c r="K207" s="20">
        <v>0</v>
      </c>
      <c r="L207" s="53">
        <v>0</v>
      </c>
      <c r="M207" s="52"/>
      <c r="N207" s="52"/>
      <c r="O207" s="53">
        <v>0</v>
      </c>
      <c r="P207" s="52"/>
      <c r="Q207" s="52"/>
      <c r="R207" s="3">
        <v>0</v>
      </c>
      <c r="S207" s="3">
        <v>0</v>
      </c>
      <c r="T207" s="4"/>
      <c r="U207" s="4"/>
      <c r="V207" s="4"/>
      <c r="W207" s="4"/>
    </row>
    <row r="208" spans="2:23" ht="18" customHeight="1">
      <c r="B208" s="16" t="s">
        <v>92</v>
      </c>
      <c r="C208" s="51" t="s">
        <v>93</v>
      </c>
      <c r="D208" s="52"/>
      <c r="E208" s="52"/>
      <c r="F208" s="52"/>
      <c r="G208" s="51"/>
      <c r="H208" s="52"/>
      <c r="I208" s="3">
        <v>0</v>
      </c>
      <c r="J208" s="20">
        <v>300</v>
      </c>
      <c r="K208" s="20">
        <v>0</v>
      </c>
      <c r="L208" s="53">
        <v>199.09</v>
      </c>
      <c r="M208" s="52"/>
      <c r="N208" s="52"/>
      <c r="O208" s="53">
        <v>199.09</v>
      </c>
      <c r="P208" s="52"/>
      <c r="Q208" s="52"/>
      <c r="R208" s="3">
        <v>0</v>
      </c>
      <c r="S208" s="3">
        <f t="shared" si="6"/>
        <v>66.36333333333333</v>
      </c>
      <c r="T208" s="4"/>
      <c r="U208" s="4"/>
      <c r="V208" s="4"/>
      <c r="W208" s="4"/>
    </row>
    <row r="209" spans="2:23" ht="17.25" customHeight="1">
      <c r="B209" s="16" t="s">
        <v>118</v>
      </c>
      <c r="C209" s="51" t="s">
        <v>119</v>
      </c>
      <c r="D209" s="52"/>
      <c r="E209" s="52"/>
      <c r="F209" s="52"/>
      <c r="G209" s="51"/>
      <c r="H209" s="52"/>
      <c r="I209" s="3">
        <v>0</v>
      </c>
      <c r="J209" s="20">
        <v>500</v>
      </c>
      <c r="K209" s="20">
        <v>0</v>
      </c>
      <c r="L209" s="53">
        <v>53.1</v>
      </c>
      <c r="M209" s="52"/>
      <c r="N209" s="52"/>
      <c r="O209" s="53">
        <v>53.1</v>
      </c>
      <c r="P209" s="52"/>
      <c r="Q209" s="52"/>
      <c r="R209" s="3">
        <v>0</v>
      </c>
      <c r="S209" s="3">
        <f t="shared" si="6"/>
        <v>10.620000000000001</v>
      </c>
      <c r="T209" s="4"/>
      <c r="U209" s="4"/>
      <c r="V209" s="4"/>
      <c r="W209" s="4"/>
    </row>
    <row r="210" spans="2:23" ht="18" customHeight="1">
      <c r="B210" s="16" t="s">
        <v>130</v>
      </c>
      <c r="C210" s="51" t="s">
        <v>131</v>
      </c>
      <c r="D210" s="52"/>
      <c r="E210" s="52"/>
      <c r="F210" s="52"/>
      <c r="G210" s="51"/>
      <c r="H210" s="52"/>
      <c r="I210" s="3">
        <v>0</v>
      </c>
      <c r="J210" s="20">
        <v>0</v>
      </c>
      <c r="K210" s="20">
        <v>0</v>
      </c>
      <c r="L210" s="53">
        <v>0</v>
      </c>
      <c r="M210" s="52"/>
      <c r="N210" s="52"/>
      <c r="O210" s="53">
        <v>0</v>
      </c>
      <c r="P210" s="52"/>
      <c r="Q210" s="52"/>
      <c r="R210" s="3">
        <v>0</v>
      </c>
      <c r="S210" s="3">
        <v>0</v>
      </c>
      <c r="T210" s="4"/>
      <c r="U210" s="4"/>
      <c r="V210" s="4"/>
      <c r="W210" s="4"/>
    </row>
    <row r="211" spans="2:23" ht="18" customHeight="1">
      <c r="B211" s="16" t="s">
        <v>43</v>
      </c>
      <c r="C211" s="51" t="s">
        <v>44</v>
      </c>
      <c r="D211" s="52"/>
      <c r="E211" s="52"/>
      <c r="F211" s="52"/>
      <c r="G211" s="51"/>
      <c r="H211" s="52"/>
      <c r="I211" s="3">
        <v>960.23</v>
      </c>
      <c r="J211" s="20">
        <v>119400</v>
      </c>
      <c r="K211" s="20">
        <v>81223.92</v>
      </c>
      <c r="L211" s="53">
        <v>49248.61</v>
      </c>
      <c r="M211" s="52"/>
      <c r="N211" s="52"/>
      <c r="O211" s="53">
        <v>130472.53</v>
      </c>
      <c r="P211" s="52"/>
      <c r="Q211" s="52"/>
      <c r="R211" s="3">
        <f aca="true" t="shared" si="7" ref="R211:R268">O211/I211*100</f>
        <v>13587.633171219395</v>
      </c>
      <c r="S211" s="3">
        <f t="shared" si="6"/>
        <v>109.27347571189279</v>
      </c>
      <c r="T211" s="4"/>
      <c r="U211" s="4"/>
      <c r="V211" s="4"/>
      <c r="W211" s="4"/>
    </row>
    <row r="212" spans="2:23" ht="18" customHeight="1">
      <c r="B212" s="16" t="s">
        <v>45</v>
      </c>
      <c r="C212" s="51" t="s">
        <v>46</v>
      </c>
      <c r="D212" s="52"/>
      <c r="E212" s="52"/>
      <c r="F212" s="52"/>
      <c r="G212" s="51"/>
      <c r="H212" s="52"/>
      <c r="I212" s="3">
        <v>960.23</v>
      </c>
      <c r="J212" s="20">
        <v>119400</v>
      </c>
      <c r="K212" s="20">
        <v>81223.92</v>
      </c>
      <c r="L212" s="53">
        <v>49248.61</v>
      </c>
      <c r="M212" s="52"/>
      <c r="N212" s="52"/>
      <c r="O212" s="53">
        <v>130472.53</v>
      </c>
      <c r="P212" s="52"/>
      <c r="Q212" s="52"/>
      <c r="R212" s="3">
        <f t="shared" si="7"/>
        <v>13587.633171219395</v>
      </c>
      <c r="S212" s="3">
        <f t="shared" si="6"/>
        <v>109.27347571189279</v>
      </c>
      <c r="T212" s="4"/>
      <c r="U212" s="4"/>
      <c r="V212" s="4"/>
      <c r="W212" s="4"/>
    </row>
    <row r="213" spans="2:23" ht="18" customHeight="1">
      <c r="B213" s="16" t="s">
        <v>82</v>
      </c>
      <c r="C213" s="51" t="s">
        <v>83</v>
      </c>
      <c r="D213" s="52"/>
      <c r="E213" s="52"/>
      <c r="F213" s="52"/>
      <c r="G213" s="51"/>
      <c r="H213" s="52"/>
      <c r="I213" s="3">
        <v>960.23</v>
      </c>
      <c r="J213" s="20">
        <v>119400</v>
      </c>
      <c r="K213" s="20">
        <v>81223.92</v>
      </c>
      <c r="L213" s="53">
        <v>49248.61</v>
      </c>
      <c r="M213" s="52"/>
      <c r="N213" s="52"/>
      <c r="O213" s="53">
        <v>130472.53</v>
      </c>
      <c r="P213" s="52"/>
      <c r="Q213" s="52"/>
      <c r="R213" s="3">
        <f t="shared" si="7"/>
        <v>13587.633171219395</v>
      </c>
      <c r="S213" s="3">
        <f t="shared" si="6"/>
        <v>109.27347571189279</v>
      </c>
      <c r="T213" s="4"/>
      <c r="U213" s="4"/>
      <c r="V213" s="4"/>
      <c r="W213" s="4"/>
    </row>
    <row r="214" spans="2:23" ht="11.25" customHeight="1">
      <c r="B214" s="16" t="s">
        <v>162</v>
      </c>
      <c r="C214" s="51" t="s">
        <v>163</v>
      </c>
      <c r="D214" s="52"/>
      <c r="E214" s="52"/>
      <c r="F214" s="52"/>
      <c r="G214" s="51"/>
      <c r="H214" s="52"/>
      <c r="I214" s="3">
        <v>960.23</v>
      </c>
      <c r="J214" s="20">
        <v>119400</v>
      </c>
      <c r="K214" s="20">
        <v>81223.92</v>
      </c>
      <c r="L214" s="53">
        <v>49248.61</v>
      </c>
      <c r="M214" s="52"/>
      <c r="N214" s="52"/>
      <c r="O214" s="53">
        <v>130472.53</v>
      </c>
      <c r="P214" s="52"/>
      <c r="Q214" s="52"/>
      <c r="R214" s="3">
        <f t="shared" si="7"/>
        <v>13587.633171219395</v>
      </c>
      <c r="S214" s="3">
        <f t="shared" si="6"/>
        <v>109.27347571189279</v>
      </c>
      <c r="T214" s="4"/>
      <c r="U214" s="4"/>
      <c r="V214" s="4"/>
      <c r="W214" s="4"/>
    </row>
    <row r="215" spans="2:23" ht="35.25" customHeight="1">
      <c r="B215" s="45" t="s">
        <v>180</v>
      </c>
      <c r="C215" s="54" t="s">
        <v>181</v>
      </c>
      <c r="D215" s="55"/>
      <c r="E215" s="55"/>
      <c r="F215" s="55"/>
      <c r="G215" s="54"/>
      <c r="H215" s="55"/>
      <c r="I215" s="46">
        <v>9388.15</v>
      </c>
      <c r="J215" s="47">
        <v>13340</v>
      </c>
      <c r="K215" s="47">
        <v>2955.75</v>
      </c>
      <c r="L215" s="56">
        <v>11009.6</v>
      </c>
      <c r="M215" s="55"/>
      <c r="N215" s="55"/>
      <c r="O215" s="56">
        <v>13965.35</v>
      </c>
      <c r="P215" s="55"/>
      <c r="Q215" s="55"/>
      <c r="R215" s="46">
        <f t="shared" si="7"/>
        <v>148.75507954176277</v>
      </c>
      <c r="S215" s="46">
        <f t="shared" si="6"/>
        <v>104.68778110944528</v>
      </c>
      <c r="T215" s="48"/>
      <c r="U215" s="48"/>
      <c r="V215" s="48"/>
      <c r="W215" s="48"/>
    </row>
    <row r="216" spans="2:23" ht="20.25" customHeight="1">
      <c r="B216" s="16" t="s">
        <v>78</v>
      </c>
      <c r="C216" s="51" t="s">
        <v>79</v>
      </c>
      <c r="D216" s="52"/>
      <c r="E216" s="52"/>
      <c r="F216" s="52"/>
      <c r="G216" s="51"/>
      <c r="H216" s="52"/>
      <c r="I216" s="3">
        <v>0</v>
      </c>
      <c r="J216" s="20">
        <v>2740</v>
      </c>
      <c r="K216" s="20">
        <v>0</v>
      </c>
      <c r="L216" s="53">
        <v>5550</v>
      </c>
      <c r="M216" s="52"/>
      <c r="N216" s="52"/>
      <c r="O216" s="53">
        <v>5550</v>
      </c>
      <c r="P216" s="52"/>
      <c r="Q216" s="52"/>
      <c r="R216" s="3">
        <v>0</v>
      </c>
      <c r="S216" s="3">
        <f t="shared" si="6"/>
        <v>202.55474452554742</v>
      </c>
      <c r="T216" s="4"/>
      <c r="U216" s="4"/>
      <c r="V216" s="4"/>
      <c r="W216" s="4"/>
    </row>
    <row r="217" spans="2:23" ht="20.25" customHeight="1">
      <c r="B217" s="16" t="s">
        <v>80</v>
      </c>
      <c r="C217" s="51" t="s">
        <v>81</v>
      </c>
      <c r="D217" s="52"/>
      <c r="E217" s="52"/>
      <c r="F217" s="52"/>
      <c r="G217" s="51"/>
      <c r="H217" s="52"/>
      <c r="I217" s="3">
        <v>0</v>
      </c>
      <c r="J217" s="20">
        <v>2740</v>
      </c>
      <c r="K217" s="20">
        <v>0</v>
      </c>
      <c r="L217" s="53">
        <v>5550</v>
      </c>
      <c r="M217" s="52"/>
      <c r="N217" s="52"/>
      <c r="O217" s="53">
        <v>5550</v>
      </c>
      <c r="P217" s="52"/>
      <c r="Q217" s="52"/>
      <c r="R217" s="3">
        <v>0</v>
      </c>
      <c r="S217" s="3">
        <f t="shared" si="6"/>
        <v>202.55474452554742</v>
      </c>
      <c r="T217" s="4"/>
      <c r="U217" s="4"/>
      <c r="V217" s="4"/>
      <c r="W217" s="4"/>
    </row>
    <row r="218" spans="2:23" ht="14.25" customHeight="1">
      <c r="B218" s="16" t="s">
        <v>82</v>
      </c>
      <c r="C218" s="51" t="s">
        <v>83</v>
      </c>
      <c r="D218" s="52"/>
      <c r="E218" s="52"/>
      <c r="F218" s="52"/>
      <c r="G218" s="51"/>
      <c r="H218" s="52"/>
      <c r="I218" s="3">
        <v>0</v>
      </c>
      <c r="J218" s="20">
        <v>2740</v>
      </c>
      <c r="K218" s="20">
        <v>0</v>
      </c>
      <c r="L218" s="53">
        <v>5550</v>
      </c>
      <c r="M218" s="52"/>
      <c r="N218" s="52"/>
      <c r="O218" s="53">
        <v>5550</v>
      </c>
      <c r="P218" s="52"/>
      <c r="Q218" s="52"/>
      <c r="R218" s="3">
        <v>0</v>
      </c>
      <c r="S218" s="3">
        <f t="shared" si="6"/>
        <v>202.55474452554742</v>
      </c>
      <c r="T218" s="4"/>
      <c r="U218" s="4"/>
      <c r="V218" s="4"/>
      <c r="W218" s="4"/>
    </row>
    <row r="219" spans="2:23" ht="16.5" customHeight="1">
      <c r="B219" s="16" t="s">
        <v>108</v>
      </c>
      <c r="C219" s="51" t="s">
        <v>109</v>
      </c>
      <c r="D219" s="52"/>
      <c r="E219" s="52"/>
      <c r="F219" s="52"/>
      <c r="G219" s="51"/>
      <c r="H219" s="52"/>
      <c r="I219" s="3">
        <v>0</v>
      </c>
      <c r="J219" s="20">
        <v>2210</v>
      </c>
      <c r="K219" s="20">
        <v>0</v>
      </c>
      <c r="L219" s="53">
        <v>5550</v>
      </c>
      <c r="M219" s="52"/>
      <c r="N219" s="52"/>
      <c r="O219" s="53">
        <v>5550</v>
      </c>
      <c r="P219" s="52"/>
      <c r="Q219" s="52"/>
      <c r="R219" s="3">
        <v>0</v>
      </c>
      <c r="S219" s="3">
        <f t="shared" si="6"/>
        <v>251.13122171945702</v>
      </c>
      <c r="T219" s="4"/>
      <c r="U219" s="4"/>
      <c r="V219" s="4"/>
      <c r="W219" s="4"/>
    </row>
    <row r="220" spans="2:23" ht="17.25" customHeight="1">
      <c r="B220" s="16" t="s">
        <v>130</v>
      </c>
      <c r="C220" s="51" t="s">
        <v>131</v>
      </c>
      <c r="D220" s="52"/>
      <c r="E220" s="52"/>
      <c r="F220" s="52"/>
      <c r="G220" s="51"/>
      <c r="H220" s="52"/>
      <c r="I220" s="3">
        <v>0</v>
      </c>
      <c r="J220" s="20">
        <v>530</v>
      </c>
      <c r="K220" s="20">
        <v>0</v>
      </c>
      <c r="L220" s="53">
        <v>0</v>
      </c>
      <c r="M220" s="52"/>
      <c r="N220" s="52"/>
      <c r="O220" s="53">
        <v>0</v>
      </c>
      <c r="P220" s="52"/>
      <c r="Q220" s="52"/>
      <c r="R220" s="3">
        <v>0</v>
      </c>
      <c r="S220" s="3">
        <f t="shared" si="6"/>
        <v>0</v>
      </c>
      <c r="T220" s="4"/>
      <c r="U220" s="4"/>
      <c r="V220" s="4"/>
      <c r="W220" s="4"/>
    </row>
    <row r="221" spans="2:23" ht="20.25" customHeight="1">
      <c r="B221" s="16" t="s">
        <v>33</v>
      </c>
      <c r="C221" s="51" t="s">
        <v>34</v>
      </c>
      <c r="D221" s="52"/>
      <c r="E221" s="52"/>
      <c r="F221" s="52"/>
      <c r="G221" s="51"/>
      <c r="H221" s="52"/>
      <c r="I221" s="3">
        <v>9388.15</v>
      </c>
      <c r="J221" s="20">
        <v>10600</v>
      </c>
      <c r="K221" s="20">
        <v>2955.75</v>
      </c>
      <c r="L221" s="53">
        <v>5459.6</v>
      </c>
      <c r="M221" s="52"/>
      <c r="N221" s="52"/>
      <c r="O221" s="53">
        <v>8415.35</v>
      </c>
      <c r="P221" s="52"/>
      <c r="Q221" s="52"/>
      <c r="R221" s="3">
        <f t="shared" si="7"/>
        <v>89.63800109712777</v>
      </c>
      <c r="S221" s="3">
        <f t="shared" si="6"/>
        <v>79.39009433962264</v>
      </c>
      <c r="T221" s="4"/>
      <c r="U221" s="4"/>
      <c r="V221" s="4"/>
      <c r="W221" s="4"/>
    </row>
    <row r="222" spans="2:23" ht="20.25" customHeight="1">
      <c r="B222" s="16" t="s">
        <v>35</v>
      </c>
      <c r="C222" s="51" t="s">
        <v>36</v>
      </c>
      <c r="D222" s="52"/>
      <c r="E222" s="52"/>
      <c r="F222" s="52"/>
      <c r="G222" s="51"/>
      <c r="H222" s="52"/>
      <c r="I222" s="3">
        <v>9388.15</v>
      </c>
      <c r="J222" s="20">
        <v>10600</v>
      </c>
      <c r="K222" s="20">
        <v>2955.75</v>
      </c>
      <c r="L222" s="53">
        <v>5459.6</v>
      </c>
      <c r="M222" s="52"/>
      <c r="N222" s="52"/>
      <c r="O222" s="53">
        <v>8415.35</v>
      </c>
      <c r="P222" s="52"/>
      <c r="Q222" s="52"/>
      <c r="R222" s="3">
        <f t="shared" si="7"/>
        <v>89.63800109712777</v>
      </c>
      <c r="S222" s="3">
        <f t="shared" si="6"/>
        <v>79.39009433962264</v>
      </c>
      <c r="T222" s="4"/>
      <c r="U222" s="4"/>
      <c r="V222" s="4"/>
      <c r="W222" s="4"/>
    </row>
    <row r="223" spans="2:23" ht="20.25" customHeight="1">
      <c r="B223" s="16" t="s">
        <v>82</v>
      </c>
      <c r="C223" s="51" t="s">
        <v>83</v>
      </c>
      <c r="D223" s="52"/>
      <c r="E223" s="52"/>
      <c r="F223" s="52"/>
      <c r="G223" s="51"/>
      <c r="H223" s="52"/>
      <c r="I223" s="3">
        <v>9388.15</v>
      </c>
      <c r="J223" s="20">
        <v>10600</v>
      </c>
      <c r="K223" s="20">
        <v>2955.75</v>
      </c>
      <c r="L223" s="53">
        <v>5459.6</v>
      </c>
      <c r="M223" s="52"/>
      <c r="N223" s="52"/>
      <c r="O223" s="53">
        <v>8415.35</v>
      </c>
      <c r="P223" s="52"/>
      <c r="Q223" s="52"/>
      <c r="R223" s="3">
        <f t="shared" si="7"/>
        <v>89.63800109712777</v>
      </c>
      <c r="S223" s="3">
        <f t="shared" si="6"/>
        <v>79.39009433962264</v>
      </c>
      <c r="T223" s="4"/>
      <c r="U223" s="4"/>
      <c r="V223" s="4"/>
      <c r="W223" s="4"/>
    </row>
    <row r="224" spans="2:23" ht="18" customHeight="1">
      <c r="B224" s="16" t="s">
        <v>100</v>
      </c>
      <c r="C224" s="51" t="s">
        <v>101</v>
      </c>
      <c r="D224" s="52"/>
      <c r="E224" s="52"/>
      <c r="F224" s="52"/>
      <c r="G224" s="51"/>
      <c r="H224" s="52"/>
      <c r="I224" s="3">
        <v>1061.78</v>
      </c>
      <c r="J224" s="20">
        <v>3000</v>
      </c>
      <c r="K224" s="20">
        <v>929.25</v>
      </c>
      <c r="L224" s="53">
        <v>106.2</v>
      </c>
      <c r="M224" s="52"/>
      <c r="N224" s="52"/>
      <c r="O224" s="53">
        <v>1035.45</v>
      </c>
      <c r="P224" s="52"/>
      <c r="Q224" s="52"/>
      <c r="R224" s="3">
        <f t="shared" si="7"/>
        <v>97.52020192506923</v>
      </c>
      <c r="S224" s="3">
        <f t="shared" si="6"/>
        <v>34.515</v>
      </c>
      <c r="T224" s="4"/>
      <c r="U224" s="4"/>
      <c r="V224" s="4"/>
      <c r="W224" s="4"/>
    </row>
    <row r="225" spans="2:23" ht="20.25" customHeight="1">
      <c r="B225" s="16" t="s">
        <v>108</v>
      </c>
      <c r="C225" s="51" t="s">
        <v>109</v>
      </c>
      <c r="D225" s="52"/>
      <c r="E225" s="52"/>
      <c r="F225" s="52"/>
      <c r="G225" s="51"/>
      <c r="H225" s="52"/>
      <c r="I225" s="3">
        <v>3998.27</v>
      </c>
      <c r="J225" s="20">
        <v>4300</v>
      </c>
      <c r="K225" s="20">
        <v>1687.5</v>
      </c>
      <c r="L225" s="53">
        <v>2025</v>
      </c>
      <c r="M225" s="52"/>
      <c r="N225" s="52"/>
      <c r="O225" s="53">
        <v>3712.5</v>
      </c>
      <c r="P225" s="52"/>
      <c r="Q225" s="52"/>
      <c r="R225" s="3">
        <f t="shared" si="7"/>
        <v>92.85265877492014</v>
      </c>
      <c r="S225" s="3">
        <f t="shared" si="6"/>
        <v>86.33720930232558</v>
      </c>
      <c r="T225" s="4"/>
      <c r="U225" s="4"/>
      <c r="V225" s="4"/>
      <c r="W225" s="4"/>
    </row>
    <row r="226" spans="2:23" ht="20.25" customHeight="1">
      <c r="B226" s="16" t="s">
        <v>130</v>
      </c>
      <c r="C226" s="51" t="s">
        <v>131</v>
      </c>
      <c r="D226" s="52"/>
      <c r="E226" s="52"/>
      <c r="F226" s="52"/>
      <c r="G226" s="51"/>
      <c r="H226" s="52"/>
      <c r="I226" s="3">
        <v>4328.09</v>
      </c>
      <c r="J226" s="20">
        <v>3300</v>
      </c>
      <c r="K226" s="20">
        <v>339</v>
      </c>
      <c r="L226" s="53">
        <v>3328.4</v>
      </c>
      <c r="M226" s="52"/>
      <c r="N226" s="52"/>
      <c r="O226" s="53">
        <v>3667.4</v>
      </c>
      <c r="P226" s="52"/>
      <c r="Q226" s="52"/>
      <c r="R226" s="3">
        <f t="shared" si="7"/>
        <v>84.73483684489</v>
      </c>
      <c r="S226" s="3">
        <f t="shared" si="6"/>
        <v>111.13333333333333</v>
      </c>
      <c r="T226" s="4"/>
      <c r="U226" s="4"/>
      <c r="V226" s="4"/>
      <c r="W226" s="4"/>
    </row>
    <row r="227" spans="2:23" ht="35.25" customHeight="1">
      <c r="B227" s="45" t="s">
        <v>182</v>
      </c>
      <c r="C227" s="54" t="s">
        <v>183</v>
      </c>
      <c r="D227" s="55"/>
      <c r="E227" s="55"/>
      <c r="F227" s="55"/>
      <c r="G227" s="54"/>
      <c r="H227" s="55"/>
      <c r="I227" s="46">
        <v>0</v>
      </c>
      <c r="J227" s="47">
        <v>7950</v>
      </c>
      <c r="K227" s="47">
        <v>0</v>
      </c>
      <c r="L227" s="56">
        <v>625</v>
      </c>
      <c r="M227" s="55"/>
      <c r="N227" s="55"/>
      <c r="O227" s="56">
        <v>625</v>
      </c>
      <c r="P227" s="55"/>
      <c r="Q227" s="55"/>
      <c r="R227" s="46">
        <v>0</v>
      </c>
      <c r="S227" s="46">
        <f t="shared" si="6"/>
        <v>7.861635220125786</v>
      </c>
      <c r="T227" s="48"/>
      <c r="U227" s="48"/>
      <c r="V227" s="48"/>
      <c r="W227" s="48"/>
    </row>
    <row r="228" spans="2:23" ht="21" customHeight="1">
      <c r="B228" s="16" t="s">
        <v>78</v>
      </c>
      <c r="C228" s="51" t="s">
        <v>79</v>
      </c>
      <c r="D228" s="52"/>
      <c r="E228" s="52"/>
      <c r="F228" s="52"/>
      <c r="G228" s="51"/>
      <c r="H228" s="52"/>
      <c r="I228" s="3">
        <v>0</v>
      </c>
      <c r="J228" s="20">
        <v>5150</v>
      </c>
      <c r="K228" s="20">
        <v>0</v>
      </c>
      <c r="L228" s="53">
        <v>625</v>
      </c>
      <c r="M228" s="52"/>
      <c r="N228" s="52"/>
      <c r="O228" s="53">
        <v>625</v>
      </c>
      <c r="P228" s="52"/>
      <c r="Q228" s="52"/>
      <c r="R228" s="3">
        <v>0</v>
      </c>
      <c r="S228" s="3">
        <f t="shared" si="6"/>
        <v>12.135922330097088</v>
      </c>
      <c r="T228" s="4"/>
      <c r="U228" s="4"/>
      <c r="V228" s="4"/>
      <c r="W228" s="4"/>
    </row>
    <row r="229" spans="2:23" ht="21" customHeight="1">
      <c r="B229" s="16" t="s">
        <v>80</v>
      </c>
      <c r="C229" s="51" t="s">
        <v>81</v>
      </c>
      <c r="D229" s="52"/>
      <c r="E229" s="52"/>
      <c r="F229" s="52"/>
      <c r="G229" s="51"/>
      <c r="H229" s="52"/>
      <c r="I229" s="3">
        <v>0</v>
      </c>
      <c r="J229" s="20">
        <v>5150</v>
      </c>
      <c r="K229" s="20">
        <v>0</v>
      </c>
      <c r="L229" s="53">
        <v>625</v>
      </c>
      <c r="M229" s="52"/>
      <c r="N229" s="52"/>
      <c r="O229" s="53">
        <v>625</v>
      </c>
      <c r="P229" s="52"/>
      <c r="Q229" s="52"/>
      <c r="R229" s="3">
        <v>0</v>
      </c>
      <c r="S229" s="3">
        <f t="shared" si="6"/>
        <v>12.135922330097088</v>
      </c>
      <c r="T229" s="4"/>
      <c r="U229" s="4"/>
      <c r="V229" s="4"/>
      <c r="W229" s="4"/>
    </row>
    <row r="230" spans="2:23" ht="21" customHeight="1">
      <c r="B230" s="16" t="s">
        <v>82</v>
      </c>
      <c r="C230" s="51" t="s">
        <v>83</v>
      </c>
      <c r="D230" s="52"/>
      <c r="E230" s="52"/>
      <c r="F230" s="52"/>
      <c r="G230" s="51"/>
      <c r="H230" s="52"/>
      <c r="I230" s="3">
        <v>0</v>
      </c>
      <c r="J230" s="20">
        <v>5150</v>
      </c>
      <c r="K230" s="20">
        <v>0</v>
      </c>
      <c r="L230" s="53">
        <v>625</v>
      </c>
      <c r="M230" s="52"/>
      <c r="N230" s="52"/>
      <c r="O230" s="53">
        <v>625</v>
      </c>
      <c r="P230" s="52"/>
      <c r="Q230" s="52"/>
      <c r="R230" s="3">
        <v>0</v>
      </c>
      <c r="S230" s="3">
        <f t="shared" si="6"/>
        <v>12.135922330097088</v>
      </c>
      <c r="T230" s="4"/>
      <c r="U230" s="4"/>
      <c r="V230" s="4"/>
      <c r="W230" s="4"/>
    </row>
    <row r="231" spans="2:23" ht="21" customHeight="1">
      <c r="B231" s="16" t="s">
        <v>108</v>
      </c>
      <c r="C231" s="51" t="s">
        <v>109</v>
      </c>
      <c r="D231" s="52"/>
      <c r="E231" s="52"/>
      <c r="F231" s="52"/>
      <c r="G231" s="51"/>
      <c r="H231" s="52"/>
      <c r="I231" s="3">
        <v>0</v>
      </c>
      <c r="J231" s="20">
        <v>0</v>
      </c>
      <c r="K231" s="20">
        <v>0</v>
      </c>
      <c r="L231" s="53">
        <v>625</v>
      </c>
      <c r="M231" s="52"/>
      <c r="N231" s="52"/>
      <c r="O231" s="53">
        <v>625</v>
      </c>
      <c r="P231" s="52"/>
      <c r="Q231" s="52"/>
      <c r="R231" s="3">
        <v>0</v>
      </c>
      <c r="S231" s="3">
        <v>0</v>
      </c>
      <c r="T231" s="4"/>
      <c r="U231" s="4"/>
      <c r="V231" s="4"/>
      <c r="W231" s="4"/>
    </row>
    <row r="232" spans="2:23" ht="21" customHeight="1">
      <c r="B232" s="16" t="s">
        <v>130</v>
      </c>
      <c r="C232" s="51" t="s">
        <v>131</v>
      </c>
      <c r="D232" s="52"/>
      <c r="E232" s="52"/>
      <c r="F232" s="52"/>
      <c r="G232" s="51"/>
      <c r="H232" s="52"/>
      <c r="I232" s="3">
        <v>0</v>
      </c>
      <c r="J232" s="20">
        <v>5150</v>
      </c>
      <c r="K232" s="20">
        <v>0</v>
      </c>
      <c r="L232" s="53">
        <v>0</v>
      </c>
      <c r="M232" s="52"/>
      <c r="N232" s="52"/>
      <c r="O232" s="53">
        <v>0</v>
      </c>
      <c r="P232" s="52"/>
      <c r="Q232" s="52"/>
      <c r="R232" s="3">
        <v>0</v>
      </c>
      <c r="S232" s="3">
        <f t="shared" si="6"/>
        <v>0</v>
      </c>
      <c r="T232" s="4"/>
      <c r="U232" s="4"/>
      <c r="V232" s="4"/>
      <c r="W232" s="4"/>
    </row>
    <row r="233" spans="2:23" ht="21" customHeight="1">
      <c r="B233" s="16" t="s">
        <v>33</v>
      </c>
      <c r="C233" s="51" t="s">
        <v>34</v>
      </c>
      <c r="D233" s="52"/>
      <c r="E233" s="52"/>
      <c r="F233" s="52"/>
      <c r="G233" s="51"/>
      <c r="H233" s="52"/>
      <c r="I233" s="3">
        <v>0</v>
      </c>
      <c r="J233" s="20">
        <v>2800</v>
      </c>
      <c r="K233" s="20">
        <v>0</v>
      </c>
      <c r="L233" s="53">
        <v>0</v>
      </c>
      <c r="M233" s="52"/>
      <c r="N233" s="52"/>
      <c r="O233" s="53">
        <v>0</v>
      </c>
      <c r="P233" s="52"/>
      <c r="Q233" s="52"/>
      <c r="R233" s="3">
        <v>0</v>
      </c>
      <c r="S233" s="3">
        <f t="shared" si="6"/>
        <v>0</v>
      </c>
      <c r="T233" s="4"/>
      <c r="U233" s="4"/>
      <c r="V233" s="4"/>
      <c r="W233" s="4"/>
    </row>
    <row r="234" spans="2:23" ht="21" customHeight="1">
      <c r="B234" s="16" t="s">
        <v>35</v>
      </c>
      <c r="C234" s="51" t="s">
        <v>36</v>
      </c>
      <c r="D234" s="52"/>
      <c r="E234" s="52"/>
      <c r="F234" s="52"/>
      <c r="G234" s="51"/>
      <c r="H234" s="52"/>
      <c r="I234" s="3">
        <v>0</v>
      </c>
      <c r="J234" s="20">
        <v>2800</v>
      </c>
      <c r="K234" s="20">
        <v>0</v>
      </c>
      <c r="L234" s="53">
        <v>0</v>
      </c>
      <c r="M234" s="52"/>
      <c r="N234" s="52"/>
      <c r="O234" s="53">
        <v>0</v>
      </c>
      <c r="P234" s="52"/>
      <c r="Q234" s="52"/>
      <c r="R234" s="3">
        <v>0</v>
      </c>
      <c r="S234" s="3">
        <f t="shared" si="6"/>
        <v>0</v>
      </c>
      <c r="T234" s="4"/>
      <c r="U234" s="4"/>
      <c r="V234" s="4"/>
      <c r="W234" s="4"/>
    </row>
    <row r="235" spans="2:23" ht="21" customHeight="1">
      <c r="B235" s="16" t="s">
        <v>82</v>
      </c>
      <c r="C235" s="51" t="s">
        <v>83</v>
      </c>
      <c r="D235" s="52"/>
      <c r="E235" s="52"/>
      <c r="F235" s="52"/>
      <c r="G235" s="51"/>
      <c r="H235" s="52"/>
      <c r="I235" s="3">
        <v>0</v>
      </c>
      <c r="J235" s="20">
        <v>2800</v>
      </c>
      <c r="K235" s="20">
        <v>0</v>
      </c>
      <c r="L235" s="53">
        <v>0</v>
      </c>
      <c r="M235" s="52"/>
      <c r="N235" s="52"/>
      <c r="O235" s="53">
        <v>0</v>
      </c>
      <c r="P235" s="52"/>
      <c r="Q235" s="52"/>
      <c r="R235" s="3">
        <v>0</v>
      </c>
      <c r="S235" s="3">
        <f t="shared" si="6"/>
        <v>0</v>
      </c>
      <c r="T235" s="4"/>
      <c r="U235" s="4"/>
      <c r="V235" s="4"/>
      <c r="W235" s="4"/>
    </row>
    <row r="236" spans="2:23" ht="21" customHeight="1">
      <c r="B236" s="16" t="s">
        <v>130</v>
      </c>
      <c r="C236" s="51" t="s">
        <v>131</v>
      </c>
      <c r="D236" s="52"/>
      <c r="E236" s="52"/>
      <c r="F236" s="52"/>
      <c r="G236" s="51"/>
      <c r="H236" s="52"/>
      <c r="I236" s="3">
        <v>0</v>
      </c>
      <c r="J236" s="20">
        <v>2800</v>
      </c>
      <c r="K236" s="20">
        <v>0</v>
      </c>
      <c r="L236" s="53">
        <v>0</v>
      </c>
      <c r="M236" s="52"/>
      <c r="N236" s="52"/>
      <c r="O236" s="53">
        <v>0</v>
      </c>
      <c r="P236" s="52"/>
      <c r="Q236" s="52"/>
      <c r="R236" s="3">
        <v>0</v>
      </c>
      <c r="S236" s="3">
        <f t="shared" si="6"/>
        <v>0</v>
      </c>
      <c r="T236" s="4"/>
      <c r="U236" s="4"/>
      <c r="V236" s="4"/>
      <c r="W236" s="4"/>
    </row>
    <row r="237" spans="2:23" ht="39.75" customHeight="1">
      <c r="B237" s="45" t="s">
        <v>184</v>
      </c>
      <c r="C237" s="54" t="s">
        <v>185</v>
      </c>
      <c r="D237" s="55"/>
      <c r="E237" s="55"/>
      <c r="F237" s="55"/>
      <c r="G237" s="54"/>
      <c r="H237" s="55"/>
      <c r="I237" s="46">
        <v>15089.55</v>
      </c>
      <c r="J237" s="47">
        <v>22090</v>
      </c>
      <c r="K237" s="47">
        <v>0</v>
      </c>
      <c r="L237" s="56">
        <v>0</v>
      </c>
      <c r="M237" s="55"/>
      <c r="N237" s="55"/>
      <c r="O237" s="56">
        <v>0</v>
      </c>
      <c r="P237" s="55"/>
      <c r="Q237" s="55"/>
      <c r="R237" s="46">
        <f t="shared" si="7"/>
        <v>0</v>
      </c>
      <c r="S237" s="46">
        <f t="shared" si="6"/>
        <v>0</v>
      </c>
      <c r="T237" s="48"/>
      <c r="U237" s="48"/>
      <c r="V237" s="48"/>
      <c r="W237" s="48"/>
    </row>
    <row r="238" spans="2:23" ht="18.75" customHeight="1">
      <c r="B238" s="16" t="s">
        <v>78</v>
      </c>
      <c r="C238" s="51" t="s">
        <v>79</v>
      </c>
      <c r="D238" s="52"/>
      <c r="E238" s="52"/>
      <c r="F238" s="52"/>
      <c r="G238" s="51"/>
      <c r="H238" s="52"/>
      <c r="I238" s="3">
        <v>15089.55</v>
      </c>
      <c r="J238" s="20">
        <v>22090</v>
      </c>
      <c r="K238" s="20">
        <v>0</v>
      </c>
      <c r="L238" s="53">
        <v>0</v>
      </c>
      <c r="M238" s="52"/>
      <c r="N238" s="52"/>
      <c r="O238" s="53">
        <v>0</v>
      </c>
      <c r="P238" s="52"/>
      <c r="Q238" s="52"/>
      <c r="R238" s="3">
        <f t="shared" si="7"/>
        <v>0</v>
      </c>
      <c r="S238" s="3">
        <f t="shared" si="6"/>
        <v>0</v>
      </c>
      <c r="T238" s="4"/>
      <c r="U238" s="4"/>
      <c r="V238" s="4"/>
      <c r="W238" s="4"/>
    </row>
    <row r="239" spans="2:23" ht="18.75" customHeight="1">
      <c r="B239" s="16" t="s">
        <v>80</v>
      </c>
      <c r="C239" s="51" t="s">
        <v>81</v>
      </c>
      <c r="D239" s="52"/>
      <c r="E239" s="52"/>
      <c r="F239" s="52"/>
      <c r="G239" s="51"/>
      <c r="H239" s="52"/>
      <c r="I239" s="3">
        <v>15089.55</v>
      </c>
      <c r="J239" s="20">
        <v>22090</v>
      </c>
      <c r="K239" s="20">
        <v>0</v>
      </c>
      <c r="L239" s="53">
        <v>0</v>
      </c>
      <c r="M239" s="52"/>
      <c r="N239" s="52"/>
      <c r="O239" s="53">
        <v>0</v>
      </c>
      <c r="P239" s="52"/>
      <c r="Q239" s="52"/>
      <c r="R239" s="3">
        <f t="shared" si="7"/>
        <v>0</v>
      </c>
      <c r="S239" s="3">
        <f t="shared" si="6"/>
        <v>0</v>
      </c>
      <c r="T239" s="4"/>
      <c r="U239" s="4"/>
      <c r="V239" s="4"/>
      <c r="W239" s="4"/>
    </row>
    <row r="240" spans="2:23" ht="18.75" customHeight="1">
      <c r="B240" s="16" t="s">
        <v>140</v>
      </c>
      <c r="C240" s="51" t="s">
        <v>141</v>
      </c>
      <c r="D240" s="52"/>
      <c r="E240" s="52"/>
      <c r="F240" s="52"/>
      <c r="G240" s="51"/>
      <c r="H240" s="52"/>
      <c r="I240" s="3">
        <v>14786.65</v>
      </c>
      <c r="J240" s="20">
        <v>21630</v>
      </c>
      <c r="K240" s="20">
        <v>0</v>
      </c>
      <c r="L240" s="53">
        <v>0</v>
      </c>
      <c r="M240" s="52"/>
      <c r="N240" s="52"/>
      <c r="O240" s="53">
        <v>0</v>
      </c>
      <c r="P240" s="52"/>
      <c r="Q240" s="52"/>
      <c r="R240" s="3">
        <f t="shared" si="7"/>
        <v>0</v>
      </c>
      <c r="S240" s="3">
        <f t="shared" si="6"/>
        <v>0</v>
      </c>
      <c r="T240" s="4"/>
      <c r="U240" s="4"/>
      <c r="V240" s="4"/>
      <c r="W240" s="4"/>
    </row>
    <row r="241" spans="2:23" ht="18.75" customHeight="1">
      <c r="B241" s="16" t="s">
        <v>142</v>
      </c>
      <c r="C241" s="51" t="s">
        <v>143</v>
      </c>
      <c r="D241" s="52"/>
      <c r="E241" s="52"/>
      <c r="F241" s="52"/>
      <c r="G241" s="51"/>
      <c r="H241" s="52"/>
      <c r="I241" s="3">
        <v>12521.52</v>
      </c>
      <c r="J241" s="20">
        <v>17780</v>
      </c>
      <c r="K241" s="20">
        <v>0</v>
      </c>
      <c r="L241" s="53">
        <v>0</v>
      </c>
      <c r="M241" s="52"/>
      <c r="N241" s="52"/>
      <c r="O241" s="53">
        <v>0</v>
      </c>
      <c r="P241" s="52"/>
      <c r="Q241" s="52"/>
      <c r="R241" s="3">
        <f t="shared" si="7"/>
        <v>0</v>
      </c>
      <c r="S241" s="3">
        <f t="shared" si="6"/>
        <v>0</v>
      </c>
      <c r="T241" s="4"/>
      <c r="U241" s="4"/>
      <c r="V241" s="4"/>
      <c r="W241" s="4"/>
    </row>
    <row r="242" spans="2:23" ht="18.75" customHeight="1">
      <c r="B242" s="16" t="s">
        <v>156</v>
      </c>
      <c r="C242" s="51" t="s">
        <v>157</v>
      </c>
      <c r="D242" s="52"/>
      <c r="E242" s="52"/>
      <c r="F242" s="52"/>
      <c r="G242" s="51"/>
      <c r="H242" s="52"/>
      <c r="I242" s="3">
        <v>199.08</v>
      </c>
      <c r="J242" s="20">
        <v>860</v>
      </c>
      <c r="K242" s="20">
        <v>0</v>
      </c>
      <c r="L242" s="53">
        <v>0</v>
      </c>
      <c r="M242" s="52"/>
      <c r="N242" s="52"/>
      <c r="O242" s="53">
        <v>0</v>
      </c>
      <c r="P242" s="52"/>
      <c r="Q242" s="52"/>
      <c r="R242" s="3">
        <f t="shared" si="7"/>
        <v>0</v>
      </c>
      <c r="S242" s="3">
        <f t="shared" si="6"/>
        <v>0</v>
      </c>
      <c r="T242" s="4"/>
      <c r="U242" s="4"/>
      <c r="V242" s="4"/>
      <c r="W242" s="4"/>
    </row>
    <row r="243" spans="2:23" ht="18.75" customHeight="1">
      <c r="B243" s="16" t="s">
        <v>146</v>
      </c>
      <c r="C243" s="51" t="s">
        <v>147</v>
      </c>
      <c r="D243" s="52"/>
      <c r="E243" s="52"/>
      <c r="F243" s="52"/>
      <c r="G243" s="51"/>
      <c r="H243" s="52"/>
      <c r="I243" s="3">
        <v>2066.05</v>
      </c>
      <c r="J243" s="20">
        <v>2990</v>
      </c>
      <c r="K243" s="20">
        <v>0</v>
      </c>
      <c r="L243" s="53">
        <v>0</v>
      </c>
      <c r="M243" s="52"/>
      <c r="N243" s="52"/>
      <c r="O243" s="53">
        <v>0</v>
      </c>
      <c r="P243" s="52"/>
      <c r="Q243" s="52"/>
      <c r="R243" s="3">
        <f t="shared" si="7"/>
        <v>0</v>
      </c>
      <c r="S243" s="3">
        <f t="shared" si="6"/>
        <v>0</v>
      </c>
      <c r="T243" s="4"/>
      <c r="U243" s="4"/>
      <c r="V243" s="4"/>
      <c r="W243" s="4"/>
    </row>
    <row r="244" spans="2:23" ht="18.75" customHeight="1">
      <c r="B244" s="16" t="s">
        <v>82</v>
      </c>
      <c r="C244" s="51" t="s">
        <v>83</v>
      </c>
      <c r="D244" s="52"/>
      <c r="E244" s="52"/>
      <c r="F244" s="52"/>
      <c r="G244" s="51"/>
      <c r="H244" s="52"/>
      <c r="I244" s="3">
        <v>302.9</v>
      </c>
      <c r="J244" s="20">
        <v>460</v>
      </c>
      <c r="K244" s="20">
        <v>0</v>
      </c>
      <c r="L244" s="53">
        <v>0</v>
      </c>
      <c r="M244" s="52"/>
      <c r="N244" s="52"/>
      <c r="O244" s="53">
        <v>0</v>
      </c>
      <c r="P244" s="52"/>
      <c r="Q244" s="52"/>
      <c r="R244" s="3">
        <f t="shared" si="7"/>
        <v>0</v>
      </c>
      <c r="S244" s="3">
        <f t="shared" si="6"/>
        <v>0</v>
      </c>
      <c r="T244" s="4"/>
      <c r="U244" s="4"/>
      <c r="V244" s="4"/>
      <c r="W244" s="4"/>
    </row>
    <row r="245" spans="2:23" ht="18.75" customHeight="1">
      <c r="B245" s="16" t="s">
        <v>160</v>
      </c>
      <c r="C245" s="51" t="s">
        <v>161</v>
      </c>
      <c r="D245" s="52"/>
      <c r="E245" s="52"/>
      <c r="F245" s="52"/>
      <c r="G245" s="51"/>
      <c r="H245" s="52"/>
      <c r="I245" s="3">
        <v>302.9</v>
      </c>
      <c r="J245" s="20">
        <v>460</v>
      </c>
      <c r="K245" s="20">
        <v>0</v>
      </c>
      <c r="L245" s="53">
        <v>0</v>
      </c>
      <c r="M245" s="52"/>
      <c r="N245" s="52"/>
      <c r="O245" s="53">
        <v>0</v>
      </c>
      <c r="P245" s="52"/>
      <c r="Q245" s="52"/>
      <c r="R245" s="3">
        <f t="shared" si="7"/>
        <v>0</v>
      </c>
      <c r="S245" s="3">
        <f t="shared" si="6"/>
        <v>0</v>
      </c>
      <c r="T245" s="4"/>
      <c r="U245" s="4"/>
      <c r="V245" s="4"/>
      <c r="W245" s="4"/>
    </row>
    <row r="246" spans="2:23" ht="35.25" customHeight="1">
      <c r="B246" s="45" t="s">
        <v>186</v>
      </c>
      <c r="C246" s="54" t="s">
        <v>187</v>
      </c>
      <c r="D246" s="55"/>
      <c r="E246" s="55"/>
      <c r="F246" s="55"/>
      <c r="G246" s="54"/>
      <c r="H246" s="55"/>
      <c r="I246" s="46">
        <v>32292.86</v>
      </c>
      <c r="J246" s="47">
        <v>53910</v>
      </c>
      <c r="K246" s="47">
        <v>21579.54</v>
      </c>
      <c r="L246" s="56">
        <v>15635.53</v>
      </c>
      <c r="M246" s="55"/>
      <c r="N246" s="55"/>
      <c r="O246" s="56">
        <v>37215.07</v>
      </c>
      <c r="P246" s="55"/>
      <c r="Q246" s="55"/>
      <c r="R246" s="46">
        <f t="shared" si="7"/>
        <v>115.24240962243665</v>
      </c>
      <c r="S246" s="46">
        <f t="shared" si="6"/>
        <v>69.03184937859396</v>
      </c>
      <c r="T246" s="48"/>
      <c r="U246" s="48"/>
      <c r="V246" s="48"/>
      <c r="W246" s="48"/>
    </row>
    <row r="247" spans="2:23" ht="21" customHeight="1">
      <c r="B247" s="16" t="s">
        <v>78</v>
      </c>
      <c r="C247" s="51" t="s">
        <v>79</v>
      </c>
      <c r="D247" s="52"/>
      <c r="E247" s="52"/>
      <c r="F247" s="52"/>
      <c r="G247" s="51"/>
      <c r="H247" s="52"/>
      <c r="I247" s="3">
        <v>32292.86</v>
      </c>
      <c r="J247" s="20">
        <v>53910</v>
      </c>
      <c r="K247" s="20">
        <v>21579.54</v>
      </c>
      <c r="L247" s="53">
        <v>15635.53</v>
      </c>
      <c r="M247" s="52"/>
      <c r="N247" s="52"/>
      <c r="O247" s="53">
        <v>37215.07</v>
      </c>
      <c r="P247" s="52"/>
      <c r="Q247" s="52"/>
      <c r="R247" s="3">
        <f t="shared" si="7"/>
        <v>115.24240962243665</v>
      </c>
      <c r="S247" s="3">
        <f t="shared" si="6"/>
        <v>69.03184937859396</v>
      </c>
      <c r="T247" s="4"/>
      <c r="U247" s="4"/>
      <c r="V247" s="4"/>
      <c r="W247" s="4"/>
    </row>
    <row r="248" spans="2:23" ht="21" customHeight="1">
      <c r="B248" s="16" t="s">
        <v>80</v>
      </c>
      <c r="C248" s="51" t="s">
        <v>81</v>
      </c>
      <c r="D248" s="52"/>
      <c r="E248" s="52"/>
      <c r="F248" s="52"/>
      <c r="G248" s="51"/>
      <c r="H248" s="52"/>
      <c r="I248" s="3">
        <v>32292.86</v>
      </c>
      <c r="J248" s="20">
        <v>53910</v>
      </c>
      <c r="K248" s="20">
        <v>21579.54</v>
      </c>
      <c r="L248" s="53">
        <v>15635.53</v>
      </c>
      <c r="M248" s="52"/>
      <c r="N248" s="52"/>
      <c r="O248" s="53">
        <v>37215.07</v>
      </c>
      <c r="P248" s="52"/>
      <c r="Q248" s="52"/>
      <c r="R248" s="3">
        <f t="shared" si="7"/>
        <v>115.24240962243665</v>
      </c>
      <c r="S248" s="3">
        <f t="shared" si="6"/>
        <v>69.03184937859396</v>
      </c>
      <c r="T248" s="4"/>
      <c r="U248" s="4"/>
      <c r="V248" s="4"/>
      <c r="W248" s="4"/>
    </row>
    <row r="249" spans="2:23" ht="21" customHeight="1">
      <c r="B249" s="16" t="s">
        <v>140</v>
      </c>
      <c r="C249" s="51" t="s">
        <v>141</v>
      </c>
      <c r="D249" s="52"/>
      <c r="E249" s="52"/>
      <c r="F249" s="52"/>
      <c r="G249" s="51"/>
      <c r="H249" s="52"/>
      <c r="I249" s="3">
        <v>9876.11</v>
      </c>
      <c r="J249" s="20">
        <v>32330</v>
      </c>
      <c r="K249" s="20">
        <v>4380.24</v>
      </c>
      <c r="L249" s="53">
        <v>3680.12</v>
      </c>
      <c r="M249" s="52"/>
      <c r="N249" s="52"/>
      <c r="O249" s="53">
        <v>8060.36</v>
      </c>
      <c r="P249" s="52"/>
      <c r="Q249" s="52"/>
      <c r="R249" s="3">
        <f t="shared" si="7"/>
        <v>81.61472482586767</v>
      </c>
      <c r="S249" s="3">
        <f t="shared" si="6"/>
        <v>24.93151871326941</v>
      </c>
      <c r="T249" s="4"/>
      <c r="U249" s="4"/>
      <c r="V249" s="4"/>
      <c r="W249" s="4"/>
    </row>
    <row r="250" spans="2:23" ht="21" customHeight="1">
      <c r="B250" s="16" t="s">
        <v>142</v>
      </c>
      <c r="C250" s="51" t="s">
        <v>143</v>
      </c>
      <c r="D250" s="52"/>
      <c r="E250" s="52"/>
      <c r="F250" s="52"/>
      <c r="G250" s="51"/>
      <c r="H250" s="52"/>
      <c r="I250" s="3">
        <v>7679.47</v>
      </c>
      <c r="J250" s="20">
        <v>25640</v>
      </c>
      <c r="K250" s="20">
        <v>3502.35</v>
      </c>
      <c r="L250" s="53">
        <v>2815.55</v>
      </c>
      <c r="M250" s="52"/>
      <c r="N250" s="52"/>
      <c r="O250" s="53">
        <v>6317.9</v>
      </c>
      <c r="P250" s="52"/>
      <c r="Q250" s="52"/>
      <c r="R250" s="3">
        <f t="shared" si="7"/>
        <v>82.27000040367368</v>
      </c>
      <c r="S250" s="3">
        <f t="shared" si="6"/>
        <v>24.64079563182527</v>
      </c>
      <c r="T250" s="4"/>
      <c r="U250" s="4"/>
      <c r="V250" s="4"/>
      <c r="W250" s="4"/>
    </row>
    <row r="251" spans="2:23" ht="21" customHeight="1">
      <c r="B251" s="16" t="s">
        <v>156</v>
      </c>
      <c r="C251" s="51" t="s">
        <v>157</v>
      </c>
      <c r="D251" s="52"/>
      <c r="E251" s="52"/>
      <c r="F251" s="52"/>
      <c r="G251" s="51"/>
      <c r="H251" s="52"/>
      <c r="I251" s="3">
        <v>929.52</v>
      </c>
      <c r="J251" s="20">
        <v>2920</v>
      </c>
      <c r="K251" s="20">
        <v>300</v>
      </c>
      <c r="L251" s="53">
        <v>400</v>
      </c>
      <c r="M251" s="52"/>
      <c r="N251" s="52"/>
      <c r="O251" s="53">
        <v>700</v>
      </c>
      <c r="P251" s="52"/>
      <c r="Q251" s="52"/>
      <c r="R251" s="3">
        <f t="shared" si="7"/>
        <v>75.30768568723643</v>
      </c>
      <c r="S251" s="3">
        <f t="shared" si="6"/>
        <v>23.972602739726025</v>
      </c>
      <c r="T251" s="4"/>
      <c r="U251" s="4"/>
      <c r="V251" s="4"/>
      <c r="W251" s="4"/>
    </row>
    <row r="252" spans="2:23" ht="21" customHeight="1">
      <c r="B252" s="16" t="s">
        <v>146</v>
      </c>
      <c r="C252" s="51" t="s">
        <v>147</v>
      </c>
      <c r="D252" s="52"/>
      <c r="E252" s="52"/>
      <c r="F252" s="52"/>
      <c r="G252" s="51"/>
      <c r="H252" s="52"/>
      <c r="I252" s="3">
        <v>1267.12</v>
      </c>
      <c r="J252" s="20">
        <v>3770</v>
      </c>
      <c r="K252" s="20">
        <v>577.89</v>
      </c>
      <c r="L252" s="53">
        <v>464.57</v>
      </c>
      <c r="M252" s="52"/>
      <c r="N252" s="52"/>
      <c r="O252" s="53">
        <v>1042.46</v>
      </c>
      <c r="P252" s="52"/>
      <c r="Q252" s="52"/>
      <c r="R252" s="3">
        <f t="shared" si="7"/>
        <v>82.27002967359051</v>
      </c>
      <c r="S252" s="3">
        <f t="shared" si="6"/>
        <v>27.651458885941643</v>
      </c>
      <c r="T252" s="4"/>
      <c r="U252" s="4"/>
      <c r="V252" s="4"/>
      <c r="W252" s="4"/>
    </row>
    <row r="253" spans="2:23" ht="21" customHeight="1">
      <c r="B253" s="16" t="s">
        <v>82</v>
      </c>
      <c r="C253" s="51" t="s">
        <v>83</v>
      </c>
      <c r="D253" s="52"/>
      <c r="E253" s="52"/>
      <c r="F253" s="52"/>
      <c r="G253" s="51"/>
      <c r="H253" s="52"/>
      <c r="I253" s="3">
        <v>368.67</v>
      </c>
      <c r="J253" s="20">
        <v>21580</v>
      </c>
      <c r="K253" s="20">
        <v>17199.3</v>
      </c>
      <c r="L253" s="53">
        <v>11955.41</v>
      </c>
      <c r="M253" s="52"/>
      <c r="N253" s="52"/>
      <c r="O253" s="53">
        <v>29154.71</v>
      </c>
      <c r="P253" s="52"/>
      <c r="Q253" s="52"/>
      <c r="R253" s="3">
        <f t="shared" si="7"/>
        <v>7908.077684650229</v>
      </c>
      <c r="S253" s="3">
        <f t="shared" si="6"/>
        <v>135.10060240963855</v>
      </c>
      <c r="T253" s="4"/>
      <c r="U253" s="4"/>
      <c r="V253" s="4"/>
      <c r="W253" s="4"/>
    </row>
    <row r="254" spans="2:23" ht="21" customHeight="1">
      <c r="B254" s="16" t="s">
        <v>160</v>
      </c>
      <c r="C254" s="51" t="s">
        <v>161</v>
      </c>
      <c r="D254" s="52"/>
      <c r="E254" s="52"/>
      <c r="F254" s="52"/>
      <c r="G254" s="51"/>
      <c r="H254" s="52"/>
      <c r="I254" s="3">
        <v>368.67</v>
      </c>
      <c r="J254" s="20">
        <v>1590</v>
      </c>
      <c r="K254" s="20">
        <v>166.37</v>
      </c>
      <c r="L254" s="53">
        <v>141.71</v>
      </c>
      <c r="M254" s="52"/>
      <c r="N254" s="52"/>
      <c r="O254" s="53">
        <v>308.08</v>
      </c>
      <c r="P254" s="52"/>
      <c r="Q254" s="52"/>
      <c r="R254" s="3">
        <f t="shared" si="7"/>
        <v>83.56524805381505</v>
      </c>
      <c r="S254" s="3">
        <f t="shared" si="6"/>
        <v>19.376100628930818</v>
      </c>
      <c r="T254" s="4"/>
      <c r="U254" s="4"/>
      <c r="V254" s="4"/>
      <c r="W254" s="4"/>
    </row>
    <row r="255" spans="2:23" ht="21" customHeight="1">
      <c r="B255" s="16" t="s">
        <v>114</v>
      </c>
      <c r="C255" s="51" t="s">
        <v>115</v>
      </c>
      <c r="D255" s="52"/>
      <c r="E255" s="52"/>
      <c r="F255" s="52"/>
      <c r="G255" s="51"/>
      <c r="H255" s="52"/>
      <c r="I255" s="3">
        <v>22048.08</v>
      </c>
      <c r="J255" s="20">
        <v>19990</v>
      </c>
      <c r="K255" s="20">
        <v>17032.93</v>
      </c>
      <c r="L255" s="53">
        <v>11813.7</v>
      </c>
      <c r="M255" s="52"/>
      <c r="N255" s="52"/>
      <c r="O255" s="53">
        <v>28846.63</v>
      </c>
      <c r="P255" s="52"/>
      <c r="Q255" s="52"/>
      <c r="R255" s="3">
        <f t="shared" si="7"/>
        <v>130.8351112659243</v>
      </c>
      <c r="S255" s="3">
        <f t="shared" si="6"/>
        <v>144.30530265132566</v>
      </c>
      <c r="T255" s="4"/>
      <c r="U255" s="4"/>
      <c r="V255" s="4"/>
      <c r="W255" s="4"/>
    </row>
    <row r="256" spans="2:23" ht="35.25" customHeight="1">
      <c r="B256" s="45" t="s">
        <v>188</v>
      </c>
      <c r="C256" s="54" t="s">
        <v>189</v>
      </c>
      <c r="D256" s="55"/>
      <c r="E256" s="55"/>
      <c r="F256" s="55"/>
      <c r="G256" s="54"/>
      <c r="H256" s="55"/>
      <c r="I256" s="46">
        <v>65219.7</v>
      </c>
      <c r="J256" s="47">
        <v>31550</v>
      </c>
      <c r="K256" s="47">
        <v>84.56</v>
      </c>
      <c r="L256" s="56">
        <v>31782.74</v>
      </c>
      <c r="M256" s="55"/>
      <c r="N256" s="55"/>
      <c r="O256" s="56">
        <v>31867.3</v>
      </c>
      <c r="P256" s="55"/>
      <c r="Q256" s="55"/>
      <c r="R256" s="46">
        <f t="shared" si="7"/>
        <v>48.861463637520565</v>
      </c>
      <c r="S256" s="46">
        <f t="shared" si="6"/>
        <v>101.00570522979397</v>
      </c>
      <c r="T256" s="48"/>
      <c r="U256" s="48"/>
      <c r="V256" s="48"/>
      <c r="W256" s="48"/>
    </row>
    <row r="257" spans="2:23" ht="20.25" customHeight="1">
      <c r="B257" s="16" t="s">
        <v>78</v>
      </c>
      <c r="C257" s="51" t="s">
        <v>79</v>
      </c>
      <c r="D257" s="52"/>
      <c r="E257" s="52"/>
      <c r="F257" s="52"/>
      <c r="G257" s="51"/>
      <c r="H257" s="52"/>
      <c r="I257" s="3">
        <v>65219.7</v>
      </c>
      <c r="J257" s="20">
        <v>13250</v>
      </c>
      <c r="K257" s="20">
        <v>0</v>
      </c>
      <c r="L257" s="53">
        <v>24190.15</v>
      </c>
      <c r="M257" s="52"/>
      <c r="N257" s="52"/>
      <c r="O257" s="53">
        <v>24190.15</v>
      </c>
      <c r="P257" s="52"/>
      <c r="Q257" s="52"/>
      <c r="R257" s="3">
        <f t="shared" si="7"/>
        <v>37.09025033847135</v>
      </c>
      <c r="S257" s="3">
        <f t="shared" si="6"/>
        <v>182.56716981132078</v>
      </c>
      <c r="T257" s="4"/>
      <c r="U257" s="4"/>
      <c r="V257" s="4"/>
      <c r="W257" s="4"/>
    </row>
    <row r="258" spans="2:23" ht="20.25" customHeight="1">
      <c r="B258" s="16" t="s">
        <v>80</v>
      </c>
      <c r="C258" s="51" t="s">
        <v>81</v>
      </c>
      <c r="D258" s="52"/>
      <c r="E258" s="52"/>
      <c r="F258" s="52"/>
      <c r="G258" s="51"/>
      <c r="H258" s="52"/>
      <c r="I258" s="3">
        <v>1234.01</v>
      </c>
      <c r="J258" s="20">
        <v>13250</v>
      </c>
      <c r="K258" s="20">
        <v>0</v>
      </c>
      <c r="L258" s="53">
        <v>24190.15</v>
      </c>
      <c r="M258" s="52"/>
      <c r="N258" s="52"/>
      <c r="O258" s="53">
        <v>24190.15</v>
      </c>
      <c r="P258" s="52"/>
      <c r="Q258" s="52"/>
      <c r="R258" s="3">
        <f t="shared" si="7"/>
        <v>1960.2880041490748</v>
      </c>
      <c r="S258" s="3">
        <f t="shared" si="6"/>
        <v>182.56716981132078</v>
      </c>
      <c r="T258" s="4"/>
      <c r="U258" s="4"/>
      <c r="V258" s="4"/>
      <c r="W258" s="4"/>
    </row>
    <row r="259" spans="2:23" ht="20.25" customHeight="1">
      <c r="B259" s="16" t="s">
        <v>82</v>
      </c>
      <c r="C259" s="51" t="s">
        <v>83</v>
      </c>
      <c r="D259" s="52"/>
      <c r="E259" s="52"/>
      <c r="F259" s="52"/>
      <c r="G259" s="51"/>
      <c r="H259" s="52"/>
      <c r="I259" s="3">
        <v>727.98</v>
      </c>
      <c r="J259" s="20">
        <v>9420</v>
      </c>
      <c r="K259" s="20">
        <v>0</v>
      </c>
      <c r="L259" s="53">
        <v>11445.99</v>
      </c>
      <c r="M259" s="52"/>
      <c r="N259" s="52"/>
      <c r="O259" s="53">
        <v>11445.99</v>
      </c>
      <c r="P259" s="52"/>
      <c r="Q259" s="52"/>
      <c r="R259" s="3">
        <f t="shared" si="7"/>
        <v>1572.2945685321024</v>
      </c>
      <c r="S259" s="3">
        <f t="shared" si="6"/>
        <v>121.50732484076431</v>
      </c>
      <c r="T259" s="4"/>
      <c r="U259" s="4"/>
      <c r="V259" s="4"/>
      <c r="W259" s="4"/>
    </row>
    <row r="260" spans="2:23" ht="20.25" customHeight="1">
      <c r="B260" s="16" t="s">
        <v>110</v>
      </c>
      <c r="C260" s="51" t="s">
        <v>111</v>
      </c>
      <c r="D260" s="52"/>
      <c r="E260" s="52"/>
      <c r="F260" s="52"/>
      <c r="G260" s="51"/>
      <c r="H260" s="52"/>
      <c r="I260" s="3">
        <v>727.98</v>
      </c>
      <c r="J260" s="20">
        <v>9420</v>
      </c>
      <c r="K260" s="20">
        <v>0</v>
      </c>
      <c r="L260" s="53">
        <v>11445.99</v>
      </c>
      <c r="M260" s="52"/>
      <c r="N260" s="52"/>
      <c r="O260" s="53">
        <v>11445.99</v>
      </c>
      <c r="P260" s="52"/>
      <c r="Q260" s="52"/>
      <c r="R260" s="3">
        <f t="shared" si="7"/>
        <v>1572.2945685321024</v>
      </c>
      <c r="S260" s="3">
        <f t="shared" si="6"/>
        <v>121.50732484076431</v>
      </c>
      <c r="T260" s="4"/>
      <c r="U260" s="4"/>
      <c r="V260" s="4"/>
      <c r="W260" s="4"/>
    </row>
    <row r="261" spans="2:23" ht="20.25" customHeight="1">
      <c r="B261" s="16" t="s">
        <v>148</v>
      </c>
      <c r="C261" s="51" t="s">
        <v>149</v>
      </c>
      <c r="D261" s="52"/>
      <c r="E261" s="52"/>
      <c r="F261" s="52"/>
      <c r="G261" s="51"/>
      <c r="H261" s="52"/>
      <c r="I261" s="3">
        <v>506.03</v>
      </c>
      <c r="J261" s="20">
        <v>3830</v>
      </c>
      <c r="K261" s="20">
        <v>0</v>
      </c>
      <c r="L261" s="53">
        <v>12744.16</v>
      </c>
      <c r="M261" s="52"/>
      <c r="N261" s="52"/>
      <c r="O261" s="53">
        <v>12744.16</v>
      </c>
      <c r="P261" s="52"/>
      <c r="Q261" s="52"/>
      <c r="R261" s="3">
        <f t="shared" si="7"/>
        <v>2518.459379878663</v>
      </c>
      <c r="S261" s="3">
        <f t="shared" si="6"/>
        <v>332.7456919060052</v>
      </c>
      <c r="T261" s="4"/>
      <c r="U261" s="4"/>
      <c r="V261" s="4"/>
      <c r="W261" s="4"/>
    </row>
    <row r="262" spans="2:23" ht="20.25" customHeight="1">
      <c r="B262" s="16" t="s">
        <v>190</v>
      </c>
      <c r="C262" s="51" t="s">
        <v>191</v>
      </c>
      <c r="D262" s="52"/>
      <c r="E262" s="52"/>
      <c r="F262" s="52"/>
      <c r="G262" s="51"/>
      <c r="H262" s="52"/>
      <c r="I262" s="3">
        <v>0</v>
      </c>
      <c r="J262" s="20">
        <v>0</v>
      </c>
      <c r="K262" s="20">
        <v>0</v>
      </c>
      <c r="L262" s="53">
        <v>0</v>
      </c>
      <c r="M262" s="52"/>
      <c r="N262" s="52"/>
      <c r="O262" s="53">
        <v>0</v>
      </c>
      <c r="P262" s="52"/>
      <c r="Q262" s="52"/>
      <c r="R262" s="3">
        <v>0</v>
      </c>
      <c r="S262" s="3">
        <v>0</v>
      </c>
      <c r="T262" s="4"/>
      <c r="U262" s="4"/>
      <c r="V262" s="4"/>
      <c r="W262" s="4"/>
    </row>
    <row r="263" spans="2:23" ht="20.25" customHeight="1">
      <c r="B263" s="16" t="s">
        <v>178</v>
      </c>
      <c r="C263" s="51" t="s">
        <v>179</v>
      </c>
      <c r="D263" s="52"/>
      <c r="E263" s="52"/>
      <c r="F263" s="52"/>
      <c r="G263" s="51"/>
      <c r="H263" s="52"/>
      <c r="I263" s="3">
        <v>0</v>
      </c>
      <c r="J263" s="20">
        <v>2560</v>
      </c>
      <c r="K263" s="20">
        <v>0</v>
      </c>
      <c r="L263" s="53">
        <v>11548</v>
      </c>
      <c r="M263" s="52"/>
      <c r="N263" s="52"/>
      <c r="O263" s="53">
        <v>11548</v>
      </c>
      <c r="P263" s="52"/>
      <c r="Q263" s="52"/>
      <c r="R263" s="3">
        <v>0</v>
      </c>
      <c r="S263" s="3">
        <f t="shared" si="6"/>
        <v>451.09375</v>
      </c>
      <c r="T263" s="4"/>
      <c r="U263" s="4"/>
      <c r="V263" s="4"/>
      <c r="W263" s="4"/>
    </row>
    <row r="264" spans="2:23" ht="20.25" customHeight="1">
      <c r="B264" s="16" t="s">
        <v>174</v>
      </c>
      <c r="C264" s="51" t="s">
        <v>175</v>
      </c>
      <c r="D264" s="52"/>
      <c r="E264" s="52"/>
      <c r="F264" s="52"/>
      <c r="G264" s="51"/>
      <c r="H264" s="52"/>
      <c r="I264" s="3">
        <v>506.03</v>
      </c>
      <c r="J264" s="20">
        <v>1270</v>
      </c>
      <c r="K264" s="20">
        <v>0</v>
      </c>
      <c r="L264" s="53">
        <v>1196.16</v>
      </c>
      <c r="M264" s="52"/>
      <c r="N264" s="52"/>
      <c r="O264" s="53">
        <v>1196.16</v>
      </c>
      <c r="P264" s="52"/>
      <c r="Q264" s="52"/>
      <c r="R264" s="3">
        <f t="shared" si="7"/>
        <v>236.3812422188408</v>
      </c>
      <c r="S264" s="3">
        <f t="shared" si="6"/>
        <v>94.18582677165355</v>
      </c>
      <c r="T264" s="4"/>
      <c r="U264" s="4"/>
      <c r="V264" s="4"/>
      <c r="W264" s="4"/>
    </row>
    <row r="265" spans="2:23" ht="20.25" customHeight="1">
      <c r="B265" s="16" t="s">
        <v>96</v>
      </c>
      <c r="C265" s="51" t="s">
        <v>97</v>
      </c>
      <c r="D265" s="52"/>
      <c r="E265" s="52"/>
      <c r="F265" s="52"/>
      <c r="G265" s="51"/>
      <c r="H265" s="52"/>
      <c r="I265" s="3">
        <v>40586.3</v>
      </c>
      <c r="J265" s="20">
        <v>0</v>
      </c>
      <c r="K265" s="20">
        <v>0</v>
      </c>
      <c r="L265" s="53">
        <v>0</v>
      </c>
      <c r="M265" s="52"/>
      <c r="N265" s="52"/>
      <c r="O265" s="53">
        <v>0</v>
      </c>
      <c r="P265" s="52"/>
      <c r="Q265" s="52"/>
      <c r="R265" s="3">
        <f t="shared" si="7"/>
        <v>0</v>
      </c>
      <c r="S265" s="3">
        <v>0</v>
      </c>
      <c r="T265" s="4"/>
      <c r="U265" s="4"/>
      <c r="V265" s="4"/>
      <c r="W265" s="4"/>
    </row>
    <row r="266" spans="2:23" ht="20.25" customHeight="1">
      <c r="B266" s="16" t="s">
        <v>98</v>
      </c>
      <c r="C266" s="51" t="s">
        <v>99</v>
      </c>
      <c r="D266" s="52"/>
      <c r="E266" s="52"/>
      <c r="F266" s="52"/>
      <c r="G266" s="51"/>
      <c r="H266" s="52"/>
      <c r="I266" s="3">
        <v>40586.3</v>
      </c>
      <c r="J266" s="20">
        <v>0</v>
      </c>
      <c r="K266" s="20">
        <v>0</v>
      </c>
      <c r="L266" s="53">
        <v>0</v>
      </c>
      <c r="M266" s="52"/>
      <c r="N266" s="52"/>
      <c r="O266" s="53">
        <v>0</v>
      </c>
      <c r="P266" s="52"/>
      <c r="Q266" s="52"/>
      <c r="R266" s="3">
        <f t="shared" si="7"/>
        <v>0</v>
      </c>
      <c r="S266" s="3">
        <v>0</v>
      </c>
      <c r="T266" s="4"/>
      <c r="U266" s="4"/>
      <c r="V266" s="4"/>
      <c r="W266" s="4"/>
    </row>
    <row r="267" spans="2:23" ht="20.25" customHeight="1">
      <c r="B267" s="16" t="s">
        <v>148</v>
      </c>
      <c r="C267" s="51" t="s">
        <v>149</v>
      </c>
      <c r="D267" s="52"/>
      <c r="E267" s="52"/>
      <c r="F267" s="52"/>
      <c r="G267" s="51"/>
      <c r="H267" s="52"/>
      <c r="I267" s="3">
        <v>40586.3</v>
      </c>
      <c r="J267" s="20">
        <v>0</v>
      </c>
      <c r="K267" s="20">
        <v>0</v>
      </c>
      <c r="L267" s="53">
        <v>0</v>
      </c>
      <c r="M267" s="52"/>
      <c r="N267" s="52"/>
      <c r="O267" s="53">
        <v>0</v>
      </c>
      <c r="P267" s="52"/>
      <c r="Q267" s="52"/>
      <c r="R267" s="3">
        <f t="shared" si="7"/>
        <v>0</v>
      </c>
      <c r="S267" s="3">
        <v>0</v>
      </c>
      <c r="T267" s="4"/>
      <c r="U267" s="4"/>
      <c r="V267" s="4"/>
      <c r="W267" s="4"/>
    </row>
    <row r="268" spans="2:23" ht="20.25" customHeight="1">
      <c r="B268" s="23">
        <v>4221</v>
      </c>
      <c r="C268" s="16" t="s">
        <v>179</v>
      </c>
      <c r="D268" s="19"/>
      <c r="E268" s="19"/>
      <c r="F268" s="19"/>
      <c r="G268" s="16"/>
      <c r="H268" s="19"/>
      <c r="I268" s="3">
        <v>11583.38</v>
      </c>
      <c r="J268" s="20">
        <v>0</v>
      </c>
      <c r="K268" s="20">
        <v>0</v>
      </c>
      <c r="L268" s="20">
        <v>0</v>
      </c>
      <c r="M268" s="19"/>
      <c r="N268" s="19"/>
      <c r="O268" s="20"/>
      <c r="P268" s="19"/>
      <c r="Q268" s="19">
        <v>0</v>
      </c>
      <c r="R268" s="3">
        <f t="shared" si="7"/>
        <v>0</v>
      </c>
      <c r="S268" s="3">
        <v>0</v>
      </c>
      <c r="T268" s="4"/>
      <c r="U268" s="4"/>
      <c r="V268" s="4"/>
      <c r="W268" s="4"/>
    </row>
    <row r="269" spans="2:23" ht="20.25" customHeight="1">
      <c r="B269" s="16" t="s">
        <v>190</v>
      </c>
      <c r="C269" s="51" t="s">
        <v>191</v>
      </c>
      <c r="D269" s="52"/>
      <c r="E269" s="52"/>
      <c r="F269" s="52"/>
      <c r="G269" s="51"/>
      <c r="H269" s="52"/>
      <c r="I269" s="3">
        <v>0</v>
      </c>
      <c r="J269" s="20">
        <v>0</v>
      </c>
      <c r="K269" s="20">
        <v>0</v>
      </c>
      <c r="L269" s="53">
        <v>0</v>
      </c>
      <c r="M269" s="52"/>
      <c r="N269" s="52"/>
      <c r="O269" s="53">
        <v>0</v>
      </c>
      <c r="P269" s="52"/>
      <c r="Q269" s="52"/>
      <c r="R269" s="3">
        <v>0</v>
      </c>
      <c r="S269" s="3">
        <v>0</v>
      </c>
      <c r="T269" s="4"/>
      <c r="U269" s="4"/>
      <c r="V269" s="4"/>
      <c r="W269" s="4"/>
    </row>
    <row r="270" spans="2:23" ht="20.25" customHeight="1">
      <c r="B270" s="16" t="s">
        <v>150</v>
      </c>
      <c r="C270" s="51" t="s">
        <v>151</v>
      </c>
      <c r="D270" s="52"/>
      <c r="E270" s="52"/>
      <c r="F270" s="52"/>
      <c r="G270" s="51"/>
      <c r="H270" s="52"/>
      <c r="I270" s="3">
        <v>29002.92</v>
      </c>
      <c r="J270" s="20">
        <v>0</v>
      </c>
      <c r="K270" s="20">
        <v>0</v>
      </c>
      <c r="L270" s="53">
        <v>0</v>
      </c>
      <c r="M270" s="52"/>
      <c r="N270" s="52"/>
      <c r="O270" s="53">
        <v>0</v>
      </c>
      <c r="P270" s="52"/>
      <c r="Q270" s="52"/>
      <c r="R270" s="3">
        <f aca="true" t="shared" si="8" ref="R270:R305">O270/I270*100</f>
        <v>0</v>
      </c>
      <c r="S270" s="3">
        <v>0</v>
      </c>
      <c r="T270" s="4"/>
      <c r="U270" s="4"/>
      <c r="V270" s="4"/>
      <c r="W270" s="4"/>
    </row>
    <row r="271" spans="2:23" ht="20.25" customHeight="1">
      <c r="B271" s="16" t="s">
        <v>17</v>
      </c>
      <c r="C271" s="51" t="s">
        <v>18</v>
      </c>
      <c r="D271" s="52"/>
      <c r="E271" s="52"/>
      <c r="F271" s="52"/>
      <c r="G271" s="51"/>
      <c r="H271" s="52"/>
      <c r="I271" s="3">
        <v>3048.86</v>
      </c>
      <c r="J271" s="20">
        <v>6100</v>
      </c>
      <c r="K271" s="20">
        <v>84.56</v>
      </c>
      <c r="L271" s="53">
        <v>2508.96</v>
      </c>
      <c r="M271" s="52"/>
      <c r="N271" s="52"/>
      <c r="O271" s="53">
        <v>2593.52</v>
      </c>
      <c r="P271" s="52"/>
      <c r="Q271" s="52"/>
      <c r="R271" s="3">
        <f t="shared" si="8"/>
        <v>85.06523749860602</v>
      </c>
      <c r="S271" s="3">
        <f aca="true" t="shared" si="9" ref="S271:S316">O271/J271*100</f>
        <v>42.51672131147541</v>
      </c>
      <c r="T271" s="4"/>
      <c r="U271" s="4"/>
      <c r="V271" s="4"/>
      <c r="W271" s="4"/>
    </row>
    <row r="272" spans="2:23" ht="20.25" customHeight="1">
      <c r="B272" s="16" t="s">
        <v>19</v>
      </c>
      <c r="C272" s="51" t="s">
        <v>20</v>
      </c>
      <c r="D272" s="52"/>
      <c r="E272" s="52"/>
      <c r="F272" s="52"/>
      <c r="G272" s="51"/>
      <c r="H272" s="52"/>
      <c r="I272" s="3">
        <v>3048.86</v>
      </c>
      <c r="J272" s="20">
        <v>6100</v>
      </c>
      <c r="K272" s="20">
        <v>84.56</v>
      </c>
      <c r="L272" s="53">
        <v>2508.96</v>
      </c>
      <c r="M272" s="52"/>
      <c r="N272" s="52"/>
      <c r="O272" s="53">
        <v>2593.52</v>
      </c>
      <c r="P272" s="52"/>
      <c r="Q272" s="52"/>
      <c r="R272" s="3">
        <f t="shared" si="8"/>
        <v>85.06523749860602</v>
      </c>
      <c r="S272" s="3">
        <f t="shared" si="9"/>
        <v>42.51672131147541</v>
      </c>
      <c r="T272" s="4"/>
      <c r="U272" s="4"/>
      <c r="V272" s="4"/>
      <c r="W272" s="4"/>
    </row>
    <row r="273" spans="2:23" ht="20.25" customHeight="1">
      <c r="B273" s="16" t="s">
        <v>148</v>
      </c>
      <c r="C273" s="51" t="s">
        <v>149</v>
      </c>
      <c r="D273" s="52"/>
      <c r="E273" s="52"/>
      <c r="F273" s="52"/>
      <c r="G273" s="51"/>
      <c r="H273" s="52"/>
      <c r="I273" s="3">
        <v>3048.86</v>
      </c>
      <c r="J273" s="20">
        <v>6100</v>
      </c>
      <c r="K273" s="20">
        <v>84.56</v>
      </c>
      <c r="L273" s="53">
        <v>2508.96</v>
      </c>
      <c r="M273" s="52"/>
      <c r="N273" s="52"/>
      <c r="O273" s="53">
        <v>2593.52</v>
      </c>
      <c r="P273" s="52"/>
      <c r="Q273" s="52"/>
      <c r="R273" s="3">
        <f t="shared" si="8"/>
        <v>85.06523749860602</v>
      </c>
      <c r="S273" s="3">
        <f t="shared" si="9"/>
        <v>42.51672131147541</v>
      </c>
      <c r="T273" s="4"/>
      <c r="U273" s="4"/>
      <c r="V273" s="4"/>
      <c r="W273" s="4"/>
    </row>
    <row r="274" spans="2:23" ht="20.25" customHeight="1">
      <c r="B274" s="16" t="s">
        <v>178</v>
      </c>
      <c r="C274" s="51" t="s">
        <v>179</v>
      </c>
      <c r="D274" s="52"/>
      <c r="E274" s="52"/>
      <c r="F274" s="52"/>
      <c r="G274" s="51"/>
      <c r="H274" s="52"/>
      <c r="I274" s="3">
        <v>1613.41</v>
      </c>
      <c r="J274" s="20">
        <v>1100</v>
      </c>
      <c r="K274" s="20">
        <v>0</v>
      </c>
      <c r="L274" s="53">
        <v>1439.8</v>
      </c>
      <c r="M274" s="52"/>
      <c r="N274" s="52"/>
      <c r="O274" s="53">
        <v>1439.8</v>
      </c>
      <c r="P274" s="52"/>
      <c r="Q274" s="52"/>
      <c r="R274" s="3">
        <f t="shared" si="8"/>
        <v>89.2395609299558</v>
      </c>
      <c r="S274" s="3">
        <f t="shared" si="9"/>
        <v>130.89090909090908</v>
      </c>
      <c r="T274" s="4"/>
      <c r="U274" s="4"/>
      <c r="V274" s="4"/>
      <c r="W274" s="4"/>
    </row>
    <row r="275" spans="2:23" ht="20.25" customHeight="1">
      <c r="B275" s="16" t="s">
        <v>168</v>
      </c>
      <c r="C275" s="51" t="s">
        <v>169</v>
      </c>
      <c r="D275" s="52"/>
      <c r="E275" s="52"/>
      <c r="F275" s="52"/>
      <c r="G275" s="51"/>
      <c r="H275" s="52"/>
      <c r="I275" s="3">
        <v>0</v>
      </c>
      <c r="J275" s="20">
        <v>1300</v>
      </c>
      <c r="K275" s="20">
        <v>0</v>
      </c>
      <c r="L275" s="53">
        <v>0</v>
      </c>
      <c r="M275" s="52"/>
      <c r="N275" s="52"/>
      <c r="O275" s="53">
        <v>0</v>
      </c>
      <c r="P275" s="52"/>
      <c r="Q275" s="52"/>
      <c r="R275" s="3">
        <v>0</v>
      </c>
      <c r="S275" s="3">
        <f t="shared" si="9"/>
        <v>0</v>
      </c>
      <c r="T275" s="4"/>
      <c r="U275" s="4"/>
      <c r="V275" s="4"/>
      <c r="W275" s="4"/>
    </row>
    <row r="276" spans="2:23" ht="20.25" customHeight="1">
      <c r="B276" s="16" t="s">
        <v>192</v>
      </c>
      <c r="C276" s="51" t="s">
        <v>193</v>
      </c>
      <c r="D276" s="52"/>
      <c r="E276" s="52"/>
      <c r="F276" s="52"/>
      <c r="G276" s="51"/>
      <c r="H276" s="52"/>
      <c r="I276" s="3">
        <v>0</v>
      </c>
      <c r="J276" s="20">
        <v>700</v>
      </c>
      <c r="K276" s="20">
        <v>0</v>
      </c>
      <c r="L276" s="53">
        <v>479.16</v>
      </c>
      <c r="M276" s="52"/>
      <c r="N276" s="52"/>
      <c r="O276" s="53">
        <v>479.16</v>
      </c>
      <c r="P276" s="52"/>
      <c r="Q276" s="52"/>
      <c r="R276" s="3">
        <v>0</v>
      </c>
      <c r="S276" s="3">
        <f t="shared" si="9"/>
        <v>68.45142857142858</v>
      </c>
      <c r="T276" s="4"/>
      <c r="U276" s="4"/>
      <c r="V276" s="4"/>
      <c r="W276" s="4"/>
    </row>
    <row r="277" spans="2:23" ht="20.25" customHeight="1">
      <c r="B277" s="16" t="s">
        <v>194</v>
      </c>
      <c r="C277" s="51" t="s">
        <v>195</v>
      </c>
      <c r="D277" s="52"/>
      <c r="E277" s="52"/>
      <c r="F277" s="52"/>
      <c r="G277" s="51"/>
      <c r="H277" s="52"/>
      <c r="I277" s="3">
        <v>0</v>
      </c>
      <c r="J277" s="20">
        <v>400</v>
      </c>
      <c r="K277" s="20">
        <v>0</v>
      </c>
      <c r="L277" s="53">
        <v>0</v>
      </c>
      <c r="M277" s="52"/>
      <c r="N277" s="52"/>
      <c r="O277" s="53">
        <v>0</v>
      </c>
      <c r="P277" s="52"/>
      <c r="Q277" s="52"/>
      <c r="R277" s="3">
        <v>0</v>
      </c>
      <c r="S277" s="3">
        <f t="shared" si="9"/>
        <v>0</v>
      </c>
      <c r="T277" s="4"/>
      <c r="U277" s="4"/>
      <c r="V277" s="4"/>
      <c r="W277" s="4"/>
    </row>
    <row r="278" spans="2:23" ht="20.25" customHeight="1">
      <c r="B278" s="16" t="s">
        <v>150</v>
      </c>
      <c r="C278" s="51" t="s">
        <v>151</v>
      </c>
      <c r="D278" s="52"/>
      <c r="E278" s="52"/>
      <c r="F278" s="52"/>
      <c r="G278" s="51"/>
      <c r="H278" s="52"/>
      <c r="I278" s="3">
        <v>1343.82</v>
      </c>
      <c r="J278" s="20">
        <v>2400</v>
      </c>
      <c r="K278" s="20">
        <v>0</v>
      </c>
      <c r="L278" s="53">
        <v>590</v>
      </c>
      <c r="M278" s="52"/>
      <c r="N278" s="52"/>
      <c r="O278" s="53">
        <v>590</v>
      </c>
      <c r="P278" s="52"/>
      <c r="Q278" s="52"/>
      <c r="R278" s="3">
        <f t="shared" si="8"/>
        <v>43.90468961616884</v>
      </c>
      <c r="S278" s="3">
        <f t="shared" si="9"/>
        <v>24.583333333333332</v>
      </c>
      <c r="T278" s="4"/>
      <c r="U278" s="4"/>
      <c r="V278" s="4"/>
      <c r="W278" s="4"/>
    </row>
    <row r="279" spans="2:23" ht="20.25" customHeight="1">
      <c r="B279" s="16" t="s">
        <v>174</v>
      </c>
      <c r="C279" s="51" t="s">
        <v>175</v>
      </c>
      <c r="D279" s="52"/>
      <c r="E279" s="52"/>
      <c r="F279" s="52"/>
      <c r="G279" s="51"/>
      <c r="H279" s="52"/>
      <c r="I279" s="3">
        <v>91.63</v>
      </c>
      <c r="J279" s="20">
        <v>200</v>
      </c>
      <c r="K279" s="20">
        <v>84.56</v>
      </c>
      <c r="L279" s="53">
        <v>0</v>
      </c>
      <c r="M279" s="52"/>
      <c r="N279" s="52"/>
      <c r="O279" s="53">
        <v>84.56</v>
      </c>
      <c r="P279" s="52"/>
      <c r="Q279" s="52"/>
      <c r="R279" s="3">
        <f t="shared" si="8"/>
        <v>92.28418640183347</v>
      </c>
      <c r="S279" s="3">
        <f t="shared" si="9"/>
        <v>42.28</v>
      </c>
      <c r="T279" s="4"/>
      <c r="U279" s="4"/>
      <c r="V279" s="4"/>
      <c r="W279" s="4"/>
    </row>
    <row r="280" spans="2:23" ht="20.25" customHeight="1">
      <c r="B280" s="16" t="s">
        <v>43</v>
      </c>
      <c r="C280" s="51" t="s">
        <v>44</v>
      </c>
      <c r="D280" s="52"/>
      <c r="E280" s="52"/>
      <c r="F280" s="52"/>
      <c r="G280" s="51"/>
      <c r="H280" s="52"/>
      <c r="I280" s="3">
        <v>0</v>
      </c>
      <c r="J280" s="20">
        <v>1300</v>
      </c>
      <c r="K280" s="20">
        <v>0</v>
      </c>
      <c r="L280" s="53">
        <v>961.31</v>
      </c>
      <c r="M280" s="52"/>
      <c r="N280" s="52"/>
      <c r="O280" s="53">
        <v>961.31</v>
      </c>
      <c r="P280" s="52"/>
      <c r="Q280" s="52"/>
      <c r="R280" s="3">
        <v>0</v>
      </c>
      <c r="S280" s="3">
        <f t="shared" si="9"/>
        <v>73.94692307692307</v>
      </c>
      <c r="T280" s="4"/>
      <c r="U280" s="4"/>
      <c r="V280" s="4"/>
      <c r="W280" s="4"/>
    </row>
    <row r="281" spans="2:23" ht="20.25" customHeight="1">
      <c r="B281" s="16" t="s">
        <v>45</v>
      </c>
      <c r="C281" s="51" t="s">
        <v>46</v>
      </c>
      <c r="D281" s="52"/>
      <c r="E281" s="52"/>
      <c r="F281" s="52"/>
      <c r="G281" s="51"/>
      <c r="H281" s="52"/>
      <c r="I281" s="3">
        <v>0</v>
      </c>
      <c r="J281" s="20">
        <v>1300</v>
      </c>
      <c r="K281" s="20">
        <v>0</v>
      </c>
      <c r="L281" s="53">
        <v>961.31</v>
      </c>
      <c r="M281" s="52"/>
      <c r="N281" s="52"/>
      <c r="O281" s="53">
        <v>961.31</v>
      </c>
      <c r="P281" s="52"/>
      <c r="Q281" s="52"/>
      <c r="R281" s="3">
        <v>0</v>
      </c>
      <c r="S281" s="3">
        <f t="shared" si="9"/>
        <v>73.94692307692307</v>
      </c>
      <c r="T281" s="4"/>
      <c r="U281" s="4"/>
      <c r="V281" s="4"/>
      <c r="W281" s="4"/>
    </row>
    <row r="282" spans="2:23" ht="20.25" customHeight="1">
      <c r="B282" s="16" t="s">
        <v>148</v>
      </c>
      <c r="C282" s="51" t="s">
        <v>149</v>
      </c>
      <c r="D282" s="52"/>
      <c r="E282" s="52"/>
      <c r="F282" s="52"/>
      <c r="G282" s="51"/>
      <c r="H282" s="52"/>
      <c r="I282" s="3">
        <v>0</v>
      </c>
      <c r="J282" s="20">
        <v>1300</v>
      </c>
      <c r="K282" s="20">
        <v>0</v>
      </c>
      <c r="L282" s="53">
        <v>961.31</v>
      </c>
      <c r="M282" s="52"/>
      <c r="N282" s="52"/>
      <c r="O282" s="53">
        <v>961.31</v>
      </c>
      <c r="P282" s="52"/>
      <c r="Q282" s="52"/>
      <c r="R282" s="3">
        <v>0</v>
      </c>
      <c r="S282" s="3">
        <f t="shared" si="9"/>
        <v>73.94692307692307</v>
      </c>
      <c r="T282" s="4"/>
      <c r="U282" s="4"/>
      <c r="V282" s="4"/>
      <c r="W282" s="4"/>
    </row>
    <row r="283" spans="2:23" ht="20.25" customHeight="1">
      <c r="B283" s="16" t="s">
        <v>174</v>
      </c>
      <c r="C283" s="51" t="s">
        <v>175</v>
      </c>
      <c r="D283" s="52"/>
      <c r="E283" s="52"/>
      <c r="F283" s="52"/>
      <c r="G283" s="51"/>
      <c r="H283" s="52"/>
      <c r="I283" s="3">
        <v>0</v>
      </c>
      <c r="J283" s="20">
        <v>1300</v>
      </c>
      <c r="K283" s="20">
        <v>0</v>
      </c>
      <c r="L283" s="53">
        <v>961.31</v>
      </c>
      <c r="M283" s="52"/>
      <c r="N283" s="52"/>
      <c r="O283" s="53">
        <v>961.31</v>
      </c>
      <c r="P283" s="52"/>
      <c r="Q283" s="52"/>
      <c r="R283" s="3">
        <v>0</v>
      </c>
      <c r="S283" s="3">
        <f t="shared" si="9"/>
        <v>73.94692307692307</v>
      </c>
      <c r="T283" s="4"/>
      <c r="U283" s="4"/>
      <c r="V283" s="4"/>
      <c r="W283" s="4"/>
    </row>
    <row r="284" spans="2:23" ht="20.25" customHeight="1">
      <c r="B284" s="16" t="s">
        <v>61</v>
      </c>
      <c r="C284" s="51" t="s">
        <v>62</v>
      </c>
      <c r="D284" s="52"/>
      <c r="E284" s="52"/>
      <c r="F284" s="52"/>
      <c r="G284" s="51"/>
      <c r="H284" s="52"/>
      <c r="I284" s="3">
        <v>20350.53</v>
      </c>
      <c r="J284" s="20">
        <v>10900</v>
      </c>
      <c r="K284" s="20">
        <v>0</v>
      </c>
      <c r="L284" s="53">
        <v>4122.32</v>
      </c>
      <c r="M284" s="52"/>
      <c r="N284" s="52"/>
      <c r="O284" s="53">
        <v>4122.32</v>
      </c>
      <c r="P284" s="52"/>
      <c r="Q284" s="52"/>
      <c r="R284" s="3">
        <f t="shared" si="8"/>
        <v>20.25657317033021</v>
      </c>
      <c r="S284" s="3">
        <f t="shared" si="9"/>
        <v>37.8194495412844</v>
      </c>
      <c r="T284" s="4"/>
      <c r="U284" s="4"/>
      <c r="V284" s="4"/>
      <c r="W284" s="4"/>
    </row>
    <row r="285" spans="2:23" ht="20.25" customHeight="1">
      <c r="B285" s="16" t="s">
        <v>63</v>
      </c>
      <c r="C285" s="51" t="s">
        <v>64</v>
      </c>
      <c r="D285" s="52"/>
      <c r="E285" s="52"/>
      <c r="F285" s="52"/>
      <c r="G285" s="51"/>
      <c r="H285" s="52"/>
      <c r="I285" s="3">
        <v>20350.53</v>
      </c>
      <c r="J285" s="20">
        <v>10900</v>
      </c>
      <c r="K285" s="20">
        <v>0</v>
      </c>
      <c r="L285" s="53">
        <v>4122.32</v>
      </c>
      <c r="M285" s="52"/>
      <c r="N285" s="52"/>
      <c r="O285" s="53">
        <v>4122.32</v>
      </c>
      <c r="P285" s="52"/>
      <c r="Q285" s="52"/>
      <c r="R285" s="3">
        <f t="shared" si="8"/>
        <v>20.25657317033021</v>
      </c>
      <c r="S285" s="3">
        <f t="shared" si="9"/>
        <v>37.8194495412844</v>
      </c>
      <c r="T285" s="4"/>
      <c r="U285" s="4"/>
      <c r="V285" s="4"/>
      <c r="W285" s="4"/>
    </row>
    <row r="286" spans="2:23" ht="20.25" customHeight="1">
      <c r="B286" s="16" t="s">
        <v>82</v>
      </c>
      <c r="C286" s="51" t="s">
        <v>83</v>
      </c>
      <c r="D286" s="52"/>
      <c r="E286" s="52"/>
      <c r="F286" s="52"/>
      <c r="G286" s="51"/>
      <c r="H286" s="52"/>
      <c r="I286" s="3">
        <v>0</v>
      </c>
      <c r="J286" s="20">
        <v>400</v>
      </c>
      <c r="K286" s="20">
        <v>0</v>
      </c>
      <c r="L286" s="53">
        <v>0</v>
      </c>
      <c r="M286" s="52"/>
      <c r="N286" s="52"/>
      <c r="O286" s="53">
        <v>0</v>
      </c>
      <c r="P286" s="52"/>
      <c r="Q286" s="52"/>
      <c r="R286" s="3">
        <v>0</v>
      </c>
      <c r="S286" s="3">
        <f t="shared" si="9"/>
        <v>0</v>
      </c>
      <c r="T286" s="4"/>
      <c r="U286" s="4"/>
      <c r="V286" s="4"/>
      <c r="W286" s="4"/>
    </row>
    <row r="287" spans="2:23" ht="20.25" customHeight="1">
      <c r="B287" s="16" t="s">
        <v>110</v>
      </c>
      <c r="C287" s="51" t="s">
        <v>111</v>
      </c>
      <c r="D287" s="52"/>
      <c r="E287" s="52"/>
      <c r="F287" s="52"/>
      <c r="G287" s="51"/>
      <c r="H287" s="52"/>
      <c r="I287" s="3">
        <v>0</v>
      </c>
      <c r="J287" s="20">
        <v>400</v>
      </c>
      <c r="K287" s="20">
        <v>0</v>
      </c>
      <c r="L287" s="53">
        <v>0</v>
      </c>
      <c r="M287" s="52"/>
      <c r="N287" s="52"/>
      <c r="O287" s="53">
        <v>0</v>
      </c>
      <c r="P287" s="52"/>
      <c r="Q287" s="52"/>
      <c r="R287" s="3">
        <v>0</v>
      </c>
      <c r="S287" s="3">
        <f t="shared" si="9"/>
        <v>0</v>
      </c>
      <c r="T287" s="4"/>
      <c r="U287" s="4"/>
      <c r="V287" s="4"/>
      <c r="W287" s="4"/>
    </row>
    <row r="288" spans="2:23" ht="20.25" customHeight="1">
      <c r="B288" s="16" t="s">
        <v>148</v>
      </c>
      <c r="C288" s="51" t="s">
        <v>149</v>
      </c>
      <c r="D288" s="52"/>
      <c r="E288" s="52"/>
      <c r="F288" s="52"/>
      <c r="G288" s="51"/>
      <c r="H288" s="52"/>
      <c r="I288" s="3">
        <v>20350.53</v>
      </c>
      <c r="J288" s="20">
        <v>10500</v>
      </c>
      <c r="K288" s="20">
        <v>0</v>
      </c>
      <c r="L288" s="53">
        <v>4122.32</v>
      </c>
      <c r="M288" s="52"/>
      <c r="N288" s="52"/>
      <c r="O288" s="53">
        <v>4122.32</v>
      </c>
      <c r="P288" s="52"/>
      <c r="Q288" s="52"/>
      <c r="R288" s="3">
        <f t="shared" si="8"/>
        <v>20.25657317033021</v>
      </c>
      <c r="S288" s="3">
        <f t="shared" si="9"/>
        <v>39.26019047619047</v>
      </c>
      <c r="T288" s="4"/>
      <c r="U288" s="4"/>
      <c r="V288" s="4"/>
      <c r="W288" s="4"/>
    </row>
    <row r="289" spans="2:23" ht="20.25" customHeight="1">
      <c r="B289" s="16" t="s">
        <v>178</v>
      </c>
      <c r="C289" s="51" t="s">
        <v>179</v>
      </c>
      <c r="D289" s="52"/>
      <c r="E289" s="52"/>
      <c r="F289" s="52"/>
      <c r="G289" s="51"/>
      <c r="H289" s="52"/>
      <c r="I289" s="3">
        <v>19475.7</v>
      </c>
      <c r="J289" s="20">
        <v>5700</v>
      </c>
      <c r="K289" s="20">
        <v>0</v>
      </c>
      <c r="L289" s="53">
        <v>2857.73</v>
      </c>
      <c r="M289" s="52"/>
      <c r="N289" s="52"/>
      <c r="O289" s="53">
        <v>2857.73</v>
      </c>
      <c r="P289" s="52"/>
      <c r="Q289" s="52"/>
      <c r="R289" s="3">
        <f t="shared" si="8"/>
        <v>14.673310843769416</v>
      </c>
      <c r="S289" s="3">
        <f t="shared" si="9"/>
        <v>50.13561403508772</v>
      </c>
      <c r="T289" s="4"/>
      <c r="U289" s="4"/>
      <c r="V289" s="4"/>
      <c r="W289" s="4"/>
    </row>
    <row r="290" spans="2:23" ht="20.25" customHeight="1">
      <c r="B290" s="16" t="s">
        <v>168</v>
      </c>
      <c r="C290" s="51" t="s">
        <v>169</v>
      </c>
      <c r="D290" s="52"/>
      <c r="E290" s="52"/>
      <c r="F290" s="52"/>
      <c r="G290" s="51"/>
      <c r="H290" s="52"/>
      <c r="I290" s="3">
        <v>0</v>
      </c>
      <c r="J290" s="20">
        <v>800</v>
      </c>
      <c r="K290" s="20">
        <v>0</v>
      </c>
      <c r="L290" s="53">
        <v>0</v>
      </c>
      <c r="M290" s="52"/>
      <c r="N290" s="52"/>
      <c r="O290" s="53">
        <v>0</v>
      </c>
      <c r="P290" s="52"/>
      <c r="Q290" s="52"/>
      <c r="R290" s="3">
        <v>0</v>
      </c>
      <c r="S290" s="3">
        <f t="shared" si="9"/>
        <v>0</v>
      </c>
      <c r="T290" s="4"/>
      <c r="U290" s="4"/>
      <c r="V290" s="4"/>
      <c r="W290" s="4"/>
    </row>
    <row r="291" spans="2:23" ht="20.25" customHeight="1">
      <c r="B291" s="16" t="s">
        <v>192</v>
      </c>
      <c r="C291" s="51" t="s">
        <v>193</v>
      </c>
      <c r="D291" s="52"/>
      <c r="E291" s="52"/>
      <c r="F291" s="52"/>
      <c r="G291" s="51"/>
      <c r="H291" s="52"/>
      <c r="I291" s="3">
        <v>874.82</v>
      </c>
      <c r="J291" s="20">
        <v>2000</v>
      </c>
      <c r="K291" s="20">
        <v>0</v>
      </c>
      <c r="L291" s="53">
        <v>1264.59</v>
      </c>
      <c r="M291" s="52"/>
      <c r="N291" s="52"/>
      <c r="O291" s="53">
        <v>1264.59</v>
      </c>
      <c r="P291" s="52"/>
      <c r="Q291" s="52"/>
      <c r="R291" s="3">
        <f t="shared" si="8"/>
        <v>144.55430831485333</v>
      </c>
      <c r="S291" s="3">
        <f t="shared" si="9"/>
        <v>63.229499999999994</v>
      </c>
      <c r="T291" s="4"/>
      <c r="U291" s="4"/>
      <c r="V291" s="4"/>
      <c r="W291" s="4"/>
    </row>
    <row r="292" spans="2:23" ht="20.25" customHeight="1">
      <c r="B292" s="16" t="s">
        <v>150</v>
      </c>
      <c r="C292" s="51" t="s">
        <v>151</v>
      </c>
      <c r="D292" s="52"/>
      <c r="E292" s="52"/>
      <c r="F292" s="52"/>
      <c r="G292" s="51"/>
      <c r="H292" s="52"/>
      <c r="I292" s="3">
        <v>0</v>
      </c>
      <c r="J292" s="20">
        <v>2000</v>
      </c>
      <c r="K292" s="20">
        <v>0</v>
      </c>
      <c r="L292" s="53">
        <v>0</v>
      </c>
      <c r="M292" s="52"/>
      <c r="N292" s="52"/>
      <c r="O292" s="53">
        <v>0</v>
      </c>
      <c r="P292" s="52"/>
      <c r="Q292" s="52"/>
      <c r="R292" s="3">
        <v>0</v>
      </c>
      <c r="S292" s="3">
        <f t="shared" si="9"/>
        <v>0</v>
      </c>
      <c r="T292" s="4"/>
      <c r="U292" s="4"/>
      <c r="V292" s="4"/>
      <c r="W292" s="4"/>
    </row>
    <row r="293" spans="2:23" ht="20.25" customHeight="1">
      <c r="B293" s="16" t="s">
        <v>174</v>
      </c>
      <c r="C293" s="51" t="s">
        <v>175</v>
      </c>
      <c r="D293" s="52"/>
      <c r="E293" s="52"/>
      <c r="F293" s="52"/>
      <c r="G293" s="51"/>
      <c r="H293" s="52"/>
      <c r="I293" s="3">
        <v>0</v>
      </c>
      <c r="J293" s="20">
        <v>0</v>
      </c>
      <c r="K293" s="20">
        <v>0</v>
      </c>
      <c r="L293" s="53">
        <v>0</v>
      </c>
      <c r="M293" s="52"/>
      <c r="N293" s="52"/>
      <c r="O293" s="53">
        <v>0</v>
      </c>
      <c r="P293" s="52"/>
      <c r="Q293" s="52"/>
      <c r="R293" s="3">
        <v>0</v>
      </c>
      <c r="S293" s="3">
        <v>0</v>
      </c>
      <c r="T293" s="4"/>
      <c r="U293" s="4"/>
      <c r="V293" s="4"/>
      <c r="W293" s="4"/>
    </row>
    <row r="294" spans="2:23" ht="35.25" customHeight="1">
      <c r="B294" s="45" t="s">
        <v>196</v>
      </c>
      <c r="C294" s="54" t="s">
        <v>197</v>
      </c>
      <c r="D294" s="55"/>
      <c r="E294" s="55"/>
      <c r="F294" s="55"/>
      <c r="G294" s="54"/>
      <c r="H294" s="55"/>
      <c r="I294" s="46">
        <v>5937.18</v>
      </c>
      <c r="J294" s="47">
        <v>7440</v>
      </c>
      <c r="K294" s="47">
        <v>4833.22</v>
      </c>
      <c r="L294" s="56">
        <v>2790.11</v>
      </c>
      <c r="M294" s="55"/>
      <c r="N294" s="55"/>
      <c r="O294" s="56">
        <v>7623.33</v>
      </c>
      <c r="P294" s="55"/>
      <c r="Q294" s="55"/>
      <c r="R294" s="46">
        <f t="shared" si="8"/>
        <v>128.3998463917213</v>
      </c>
      <c r="S294" s="46">
        <f t="shared" si="9"/>
        <v>102.46411290322581</v>
      </c>
      <c r="T294" s="48"/>
      <c r="U294" s="48"/>
      <c r="V294" s="48"/>
      <c r="W294" s="48"/>
    </row>
    <row r="295" spans="2:23" ht="18" customHeight="1">
      <c r="B295" s="16" t="s">
        <v>43</v>
      </c>
      <c r="C295" s="51" t="s">
        <v>44</v>
      </c>
      <c r="D295" s="52"/>
      <c r="E295" s="52"/>
      <c r="F295" s="52"/>
      <c r="G295" s="51"/>
      <c r="H295" s="52"/>
      <c r="I295" s="3">
        <v>5937.18</v>
      </c>
      <c r="J295" s="20">
        <v>270</v>
      </c>
      <c r="K295" s="20">
        <v>0</v>
      </c>
      <c r="L295" s="53">
        <v>324</v>
      </c>
      <c r="M295" s="52"/>
      <c r="N295" s="52"/>
      <c r="O295" s="53">
        <v>324</v>
      </c>
      <c r="P295" s="52"/>
      <c r="Q295" s="52"/>
      <c r="R295" s="3">
        <f t="shared" si="8"/>
        <v>5.45713621618344</v>
      </c>
      <c r="S295" s="3">
        <f t="shared" si="9"/>
        <v>120</v>
      </c>
      <c r="T295" s="4"/>
      <c r="U295" s="4"/>
      <c r="V295" s="4"/>
      <c r="W295" s="4"/>
    </row>
    <row r="296" spans="2:23" ht="18" customHeight="1">
      <c r="B296" s="16" t="s">
        <v>45</v>
      </c>
      <c r="C296" s="51" t="s">
        <v>46</v>
      </c>
      <c r="D296" s="52"/>
      <c r="E296" s="52"/>
      <c r="F296" s="52"/>
      <c r="G296" s="51"/>
      <c r="H296" s="52"/>
      <c r="I296" s="3">
        <v>5937.18</v>
      </c>
      <c r="J296" s="20">
        <v>270</v>
      </c>
      <c r="K296" s="20">
        <v>0</v>
      </c>
      <c r="L296" s="53">
        <v>324</v>
      </c>
      <c r="M296" s="52"/>
      <c r="N296" s="52"/>
      <c r="O296" s="53">
        <v>324</v>
      </c>
      <c r="P296" s="52"/>
      <c r="Q296" s="52"/>
      <c r="R296" s="3">
        <f t="shared" si="8"/>
        <v>5.45713621618344</v>
      </c>
      <c r="S296" s="3">
        <f t="shared" si="9"/>
        <v>120</v>
      </c>
      <c r="T296" s="4"/>
      <c r="U296" s="4"/>
      <c r="V296" s="4"/>
      <c r="W296" s="4"/>
    </row>
    <row r="297" spans="2:23" ht="18" customHeight="1">
      <c r="B297" s="16" t="s">
        <v>82</v>
      </c>
      <c r="C297" s="51" t="s">
        <v>83</v>
      </c>
      <c r="D297" s="52"/>
      <c r="E297" s="52"/>
      <c r="F297" s="52"/>
      <c r="G297" s="51"/>
      <c r="H297" s="52"/>
      <c r="I297" s="3">
        <v>250.85</v>
      </c>
      <c r="J297" s="20">
        <v>270</v>
      </c>
      <c r="K297" s="20">
        <v>0</v>
      </c>
      <c r="L297" s="53">
        <v>324</v>
      </c>
      <c r="M297" s="52"/>
      <c r="N297" s="52"/>
      <c r="O297" s="53">
        <v>324</v>
      </c>
      <c r="P297" s="52"/>
      <c r="Q297" s="52"/>
      <c r="R297" s="3">
        <f t="shared" si="8"/>
        <v>129.16085309946183</v>
      </c>
      <c r="S297" s="3">
        <f t="shared" si="9"/>
        <v>120</v>
      </c>
      <c r="T297" s="4"/>
      <c r="U297" s="4"/>
      <c r="V297" s="4"/>
      <c r="W297" s="4"/>
    </row>
    <row r="298" spans="2:23" ht="18" customHeight="1">
      <c r="B298" s="16" t="s">
        <v>162</v>
      </c>
      <c r="C298" s="51" t="s">
        <v>163</v>
      </c>
      <c r="D298" s="52"/>
      <c r="E298" s="52"/>
      <c r="F298" s="52"/>
      <c r="G298" s="51"/>
      <c r="H298" s="52"/>
      <c r="I298" s="3">
        <v>250.85</v>
      </c>
      <c r="J298" s="20">
        <v>270</v>
      </c>
      <c r="K298" s="20">
        <v>0</v>
      </c>
      <c r="L298" s="53">
        <v>324</v>
      </c>
      <c r="M298" s="52"/>
      <c r="N298" s="52"/>
      <c r="O298" s="53">
        <v>324</v>
      </c>
      <c r="P298" s="52"/>
      <c r="Q298" s="52"/>
      <c r="R298" s="3">
        <f t="shared" si="8"/>
        <v>129.16085309946183</v>
      </c>
      <c r="S298" s="3">
        <f t="shared" si="9"/>
        <v>120</v>
      </c>
      <c r="T298" s="4"/>
      <c r="U298" s="4"/>
      <c r="V298" s="4"/>
      <c r="W298" s="4"/>
    </row>
    <row r="299" spans="2:23" ht="21.75" customHeight="1">
      <c r="B299" s="16" t="s">
        <v>55</v>
      </c>
      <c r="C299" s="51" t="s">
        <v>56</v>
      </c>
      <c r="D299" s="52"/>
      <c r="E299" s="52"/>
      <c r="F299" s="52"/>
      <c r="G299" s="51"/>
      <c r="H299" s="52"/>
      <c r="I299" s="3">
        <v>5686.33</v>
      </c>
      <c r="J299" s="20">
        <v>7170</v>
      </c>
      <c r="K299" s="20">
        <v>4833.22</v>
      </c>
      <c r="L299" s="53">
        <v>2466.11</v>
      </c>
      <c r="M299" s="52"/>
      <c r="N299" s="52"/>
      <c r="O299" s="53">
        <v>7299.33</v>
      </c>
      <c r="P299" s="52"/>
      <c r="Q299" s="52"/>
      <c r="R299" s="3">
        <f t="shared" si="8"/>
        <v>128.3662749084207</v>
      </c>
      <c r="S299" s="3">
        <f t="shared" si="9"/>
        <v>101.80376569037657</v>
      </c>
      <c r="T299" s="4"/>
      <c r="U299" s="4"/>
      <c r="V299" s="4"/>
      <c r="W299" s="4"/>
    </row>
    <row r="300" spans="2:23" ht="22.5" customHeight="1">
      <c r="B300" s="16" t="s">
        <v>57</v>
      </c>
      <c r="C300" s="51" t="s">
        <v>58</v>
      </c>
      <c r="D300" s="52"/>
      <c r="E300" s="52"/>
      <c r="F300" s="52"/>
      <c r="G300" s="51"/>
      <c r="H300" s="52"/>
      <c r="I300" s="3">
        <v>5686.33</v>
      </c>
      <c r="J300" s="20">
        <v>7170</v>
      </c>
      <c r="K300" s="20">
        <v>4833.22</v>
      </c>
      <c r="L300" s="53">
        <v>2466.11</v>
      </c>
      <c r="M300" s="52"/>
      <c r="N300" s="52"/>
      <c r="O300" s="53">
        <v>7299.33</v>
      </c>
      <c r="P300" s="52"/>
      <c r="Q300" s="52"/>
      <c r="R300" s="3">
        <f t="shared" si="8"/>
        <v>128.3662749084207</v>
      </c>
      <c r="S300" s="3">
        <f t="shared" si="9"/>
        <v>101.80376569037657</v>
      </c>
      <c r="T300" s="4"/>
      <c r="U300" s="4"/>
      <c r="V300" s="4"/>
      <c r="W300" s="4"/>
    </row>
    <row r="301" spans="2:23" ht="24" customHeight="1">
      <c r="B301" s="16" t="s">
        <v>82</v>
      </c>
      <c r="C301" s="51" t="s">
        <v>83</v>
      </c>
      <c r="D301" s="52"/>
      <c r="E301" s="52"/>
      <c r="F301" s="52"/>
      <c r="G301" s="51"/>
      <c r="H301" s="52"/>
      <c r="I301" s="3">
        <v>5686.33</v>
      </c>
      <c r="J301" s="20">
        <v>7170</v>
      </c>
      <c r="K301" s="20">
        <v>4833.22</v>
      </c>
      <c r="L301" s="53">
        <v>2466.11</v>
      </c>
      <c r="M301" s="52"/>
      <c r="N301" s="52"/>
      <c r="O301" s="53">
        <v>7299.33</v>
      </c>
      <c r="P301" s="52"/>
      <c r="Q301" s="52"/>
      <c r="R301" s="3">
        <f t="shared" si="8"/>
        <v>128.3662749084207</v>
      </c>
      <c r="S301" s="3">
        <f t="shared" si="9"/>
        <v>101.80376569037657</v>
      </c>
      <c r="T301" s="4"/>
      <c r="U301" s="4"/>
      <c r="V301" s="4"/>
      <c r="W301" s="4"/>
    </row>
    <row r="302" spans="2:23" ht="18" customHeight="1">
      <c r="B302" s="16" t="s">
        <v>162</v>
      </c>
      <c r="C302" s="51" t="s">
        <v>163</v>
      </c>
      <c r="D302" s="52"/>
      <c r="E302" s="52"/>
      <c r="F302" s="52"/>
      <c r="G302" s="51"/>
      <c r="H302" s="52"/>
      <c r="I302" s="3">
        <v>5686.33</v>
      </c>
      <c r="J302" s="20">
        <v>7170</v>
      </c>
      <c r="K302" s="20">
        <v>4833.22</v>
      </c>
      <c r="L302" s="53">
        <v>2466.11</v>
      </c>
      <c r="M302" s="52"/>
      <c r="N302" s="52"/>
      <c r="O302" s="53">
        <v>7299.33</v>
      </c>
      <c r="P302" s="52"/>
      <c r="Q302" s="52"/>
      <c r="R302" s="3">
        <f t="shared" si="8"/>
        <v>128.3662749084207</v>
      </c>
      <c r="S302" s="3">
        <f t="shared" si="9"/>
        <v>101.80376569037657</v>
      </c>
      <c r="T302" s="4"/>
      <c r="U302" s="4"/>
      <c r="V302" s="4"/>
      <c r="W302" s="4"/>
    </row>
    <row r="303" spans="2:23" ht="51" customHeight="1">
      <c r="B303" s="45" t="s">
        <v>198</v>
      </c>
      <c r="C303" s="54" t="s">
        <v>199</v>
      </c>
      <c r="D303" s="55"/>
      <c r="E303" s="55"/>
      <c r="F303" s="55"/>
      <c r="G303" s="54"/>
      <c r="H303" s="55"/>
      <c r="I303" s="46">
        <v>865.83</v>
      </c>
      <c r="J303" s="47">
        <v>930</v>
      </c>
      <c r="K303" s="47">
        <v>362.33</v>
      </c>
      <c r="L303" s="56">
        <v>207.9</v>
      </c>
      <c r="M303" s="55"/>
      <c r="N303" s="55"/>
      <c r="O303" s="56">
        <v>570.23</v>
      </c>
      <c r="P303" s="55"/>
      <c r="Q303" s="55"/>
      <c r="R303" s="46">
        <f t="shared" si="8"/>
        <v>65.85934883291176</v>
      </c>
      <c r="S303" s="46">
        <f t="shared" si="9"/>
        <v>61.315053763440865</v>
      </c>
      <c r="T303" s="48"/>
      <c r="U303" s="48"/>
      <c r="V303" s="48"/>
      <c r="W303" s="48"/>
    </row>
    <row r="304" spans="2:23" ht="22.5" customHeight="1">
      <c r="B304" s="16" t="s">
        <v>78</v>
      </c>
      <c r="C304" s="51" t="s">
        <v>79</v>
      </c>
      <c r="D304" s="52"/>
      <c r="E304" s="52"/>
      <c r="F304" s="52"/>
      <c r="G304" s="51"/>
      <c r="H304" s="52"/>
      <c r="I304" s="3">
        <v>866.83</v>
      </c>
      <c r="J304" s="20">
        <v>930</v>
      </c>
      <c r="K304" s="20">
        <v>362.33</v>
      </c>
      <c r="L304" s="53">
        <v>207.9</v>
      </c>
      <c r="M304" s="52"/>
      <c r="N304" s="52"/>
      <c r="O304" s="53">
        <v>570.23</v>
      </c>
      <c r="P304" s="52"/>
      <c r="Q304" s="52"/>
      <c r="R304" s="3">
        <f t="shared" si="8"/>
        <v>65.78337159535317</v>
      </c>
      <c r="S304" s="3">
        <f t="shared" si="9"/>
        <v>61.315053763440865</v>
      </c>
      <c r="T304" s="4"/>
      <c r="U304" s="4"/>
      <c r="V304" s="4"/>
      <c r="W304" s="4"/>
    </row>
    <row r="305" spans="2:23" ht="22.5" customHeight="1">
      <c r="B305" s="16" t="s">
        <v>80</v>
      </c>
      <c r="C305" s="51" t="s">
        <v>81</v>
      </c>
      <c r="D305" s="52"/>
      <c r="E305" s="52"/>
      <c r="F305" s="52"/>
      <c r="G305" s="51"/>
      <c r="H305" s="52"/>
      <c r="I305" s="3">
        <v>867.83</v>
      </c>
      <c r="J305" s="20">
        <v>930</v>
      </c>
      <c r="K305" s="20">
        <v>362.33</v>
      </c>
      <c r="L305" s="53">
        <v>207.9</v>
      </c>
      <c r="M305" s="52"/>
      <c r="N305" s="52"/>
      <c r="O305" s="53">
        <v>570.23</v>
      </c>
      <c r="P305" s="52"/>
      <c r="Q305" s="52"/>
      <c r="R305" s="3">
        <f t="shared" si="8"/>
        <v>65.70756945484715</v>
      </c>
      <c r="S305" s="3">
        <f t="shared" si="9"/>
        <v>61.315053763440865</v>
      </c>
      <c r="T305" s="4"/>
      <c r="U305" s="4"/>
      <c r="V305" s="4"/>
      <c r="W305" s="4"/>
    </row>
    <row r="306" spans="2:23" ht="14.25" customHeight="1">
      <c r="B306" s="16" t="s">
        <v>82</v>
      </c>
      <c r="C306" s="51" t="s">
        <v>83</v>
      </c>
      <c r="D306" s="52"/>
      <c r="E306" s="52"/>
      <c r="F306" s="52"/>
      <c r="G306" s="51"/>
      <c r="H306" s="52"/>
      <c r="I306" s="3">
        <v>0</v>
      </c>
      <c r="J306" s="20">
        <v>930</v>
      </c>
      <c r="K306" s="20">
        <v>362.33</v>
      </c>
      <c r="L306" s="53">
        <v>207.9</v>
      </c>
      <c r="M306" s="52"/>
      <c r="N306" s="52"/>
      <c r="O306" s="53">
        <v>570.23</v>
      </c>
      <c r="P306" s="52"/>
      <c r="Q306" s="52"/>
      <c r="R306" s="3">
        <v>0</v>
      </c>
      <c r="S306" s="3">
        <f t="shared" si="9"/>
        <v>61.315053763440865</v>
      </c>
      <c r="T306" s="4"/>
      <c r="U306" s="4"/>
      <c r="V306" s="4"/>
      <c r="W306" s="4"/>
    </row>
    <row r="307" spans="2:23" ht="22.5" customHeight="1">
      <c r="B307" s="16" t="s">
        <v>114</v>
      </c>
      <c r="C307" s="51" t="s">
        <v>115</v>
      </c>
      <c r="D307" s="52"/>
      <c r="E307" s="52"/>
      <c r="F307" s="52"/>
      <c r="G307" s="51"/>
      <c r="H307" s="52"/>
      <c r="I307" s="3">
        <v>0</v>
      </c>
      <c r="J307" s="20">
        <v>930</v>
      </c>
      <c r="K307" s="20">
        <v>362.33</v>
      </c>
      <c r="L307" s="53">
        <v>207.9</v>
      </c>
      <c r="M307" s="52"/>
      <c r="N307" s="52"/>
      <c r="O307" s="53">
        <v>570.23</v>
      </c>
      <c r="P307" s="52"/>
      <c r="Q307" s="52"/>
      <c r="R307" s="3">
        <v>0</v>
      </c>
      <c r="S307" s="3">
        <f t="shared" si="9"/>
        <v>61.315053763440865</v>
      </c>
      <c r="T307" s="4"/>
      <c r="U307" s="4"/>
      <c r="V307" s="4"/>
      <c r="W307" s="4"/>
    </row>
    <row r="308" spans="2:23" ht="39" customHeight="1">
      <c r="B308" s="45" t="s">
        <v>200</v>
      </c>
      <c r="C308" s="54" t="s">
        <v>201</v>
      </c>
      <c r="D308" s="55"/>
      <c r="E308" s="55"/>
      <c r="F308" s="55"/>
      <c r="G308" s="54"/>
      <c r="H308" s="55"/>
      <c r="I308" s="46">
        <v>0</v>
      </c>
      <c r="J308" s="47">
        <v>1750</v>
      </c>
      <c r="K308" s="47">
        <v>0</v>
      </c>
      <c r="L308" s="56">
        <v>1746.53</v>
      </c>
      <c r="M308" s="55"/>
      <c r="N308" s="55"/>
      <c r="O308" s="56">
        <v>1746.53</v>
      </c>
      <c r="P308" s="55"/>
      <c r="Q308" s="55"/>
      <c r="R308" s="46">
        <v>0</v>
      </c>
      <c r="S308" s="46">
        <f t="shared" si="9"/>
        <v>99.80171428571428</v>
      </c>
      <c r="T308" s="48"/>
      <c r="U308" s="48"/>
      <c r="V308" s="48"/>
      <c r="W308" s="48"/>
    </row>
    <row r="309" spans="2:23" ht="25.5" customHeight="1">
      <c r="B309" s="16" t="s">
        <v>78</v>
      </c>
      <c r="C309" s="51" t="s">
        <v>79</v>
      </c>
      <c r="D309" s="52"/>
      <c r="E309" s="52"/>
      <c r="F309" s="52"/>
      <c r="G309" s="51"/>
      <c r="H309" s="52"/>
      <c r="I309" s="3">
        <v>0</v>
      </c>
      <c r="J309" s="20">
        <v>420</v>
      </c>
      <c r="K309" s="20">
        <v>0</v>
      </c>
      <c r="L309" s="53">
        <v>416.62</v>
      </c>
      <c r="M309" s="52"/>
      <c r="N309" s="52"/>
      <c r="O309" s="53">
        <v>416.62</v>
      </c>
      <c r="P309" s="52"/>
      <c r="Q309" s="52"/>
      <c r="R309" s="3">
        <v>0</v>
      </c>
      <c r="S309" s="3">
        <f t="shared" si="9"/>
        <v>99.1952380952381</v>
      </c>
      <c r="T309" s="4"/>
      <c r="U309" s="4"/>
      <c r="V309" s="4"/>
      <c r="W309" s="4"/>
    </row>
    <row r="310" spans="2:23" ht="25.5" customHeight="1">
      <c r="B310" s="16" t="s">
        <v>80</v>
      </c>
      <c r="C310" s="51" t="s">
        <v>81</v>
      </c>
      <c r="D310" s="52"/>
      <c r="E310" s="52"/>
      <c r="F310" s="52"/>
      <c r="G310" s="51"/>
      <c r="H310" s="52"/>
      <c r="I310" s="3">
        <v>0</v>
      </c>
      <c r="J310" s="20">
        <v>420</v>
      </c>
      <c r="K310" s="20">
        <v>0</v>
      </c>
      <c r="L310" s="53">
        <v>416.62</v>
      </c>
      <c r="M310" s="52"/>
      <c r="N310" s="52"/>
      <c r="O310" s="53">
        <v>416.62</v>
      </c>
      <c r="P310" s="52"/>
      <c r="Q310" s="52"/>
      <c r="R310" s="3">
        <v>0</v>
      </c>
      <c r="S310" s="3">
        <f t="shared" si="9"/>
        <v>99.1952380952381</v>
      </c>
      <c r="T310" s="4"/>
      <c r="U310" s="4"/>
      <c r="V310" s="4"/>
      <c r="W310" s="4"/>
    </row>
    <row r="311" spans="2:23" ht="25.5" customHeight="1">
      <c r="B311" s="16" t="s">
        <v>164</v>
      </c>
      <c r="C311" s="51" t="s">
        <v>165</v>
      </c>
      <c r="D311" s="52"/>
      <c r="E311" s="52"/>
      <c r="F311" s="52"/>
      <c r="G311" s="51"/>
      <c r="H311" s="52"/>
      <c r="I311" s="3">
        <v>0</v>
      </c>
      <c r="J311" s="20">
        <v>420</v>
      </c>
      <c r="K311" s="20">
        <v>0</v>
      </c>
      <c r="L311" s="53">
        <v>416.62</v>
      </c>
      <c r="M311" s="52"/>
      <c r="N311" s="52"/>
      <c r="O311" s="53">
        <v>416.62</v>
      </c>
      <c r="P311" s="52"/>
      <c r="Q311" s="52"/>
      <c r="R311" s="3">
        <v>0</v>
      </c>
      <c r="S311" s="3">
        <f t="shared" si="9"/>
        <v>99.1952380952381</v>
      </c>
      <c r="T311" s="4"/>
      <c r="U311" s="4"/>
      <c r="V311" s="4"/>
      <c r="W311" s="4"/>
    </row>
    <row r="312" spans="2:23" ht="21.75" customHeight="1">
      <c r="B312" s="16" t="s">
        <v>202</v>
      </c>
      <c r="C312" s="51" t="s">
        <v>203</v>
      </c>
      <c r="D312" s="52"/>
      <c r="E312" s="52"/>
      <c r="F312" s="52"/>
      <c r="G312" s="51"/>
      <c r="H312" s="52"/>
      <c r="I312" s="3">
        <v>0</v>
      </c>
      <c r="J312" s="20">
        <v>420</v>
      </c>
      <c r="K312" s="20">
        <v>0</v>
      </c>
      <c r="L312" s="53">
        <v>416.62</v>
      </c>
      <c r="M312" s="52"/>
      <c r="N312" s="52"/>
      <c r="O312" s="53">
        <v>416.62</v>
      </c>
      <c r="P312" s="52"/>
      <c r="Q312" s="52"/>
      <c r="R312" s="3">
        <v>0</v>
      </c>
      <c r="S312" s="3">
        <f t="shared" si="9"/>
        <v>99.1952380952381</v>
      </c>
      <c r="T312" s="4"/>
      <c r="U312" s="4"/>
      <c r="V312" s="4"/>
      <c r="W312" s="4"/>
    </row>
    <row r="313" spans="2:23" ht="25.5" customHeight="1">
      <c r="B313" s="16" t="s">
        <v>43</v>
      </c>
      <c r="C313" s="51" t="s">
        <v>44</v>
      </c>
      <c r="D313" s="52"/>
      <c r="E313" s="52"/>
      <c r="F313" s="52"/>
      <c r="G313" s="51"/>
      <c r="H313" s="52"/>
      <c r="I313" s="3">
        <v>0</v>
      </c>
      <c r="J313" s="20">
        <v>1330</v>
      </c>
      <c r="K313" s="20">
        <v>0</v>
      </c>
      <c r="L313" s="53">
        <v>1329.91</v>
      </c>
      <c r="M313" s="52"/>
      <c r="N313" s="52"/>
      <c r="O313" s="53">
        <v>1329.91</v>
      </c>
      <c r="P313" s="52"/>
      <c r="Q313" s="52"/>
      <c r="R313" s="3">
        <v>0</v>
      </c>
      <c r="S313" s="3">
        <f t="shared" si="9"/>
        <v>99.99323308270678</v>
      </c>
      <c r="T313" s="4"/>
      <c r="U313" s="4"/>
      <c r="V313" s="4"/>
      <c r="W313" s="4"/>
    </row>
    <row r="314" spans="2:23" ht="18" customHeight="1">
      <c r="B314" s="16" t="s">
        <v>45</v>
      </c>
      <c r="C314" s="51" t="s">
        <v>46</v>
      </c>
      <c r="D314" s="52"/>
      <c r="E314" s="52"/>
      <c r="F314" s="52"/>
      <c r="G314" s="51"/>
      <c r="H314" s="52"/>
      <c r="I314" s="3">
        <v>0</v>
      </c>
      <c r="J314" s="20">
        <v>1330</v>
      </c>
      <c r="K314" s="20">
        <v>0</v>
      </c>
      <c r="L314" s="53">
        <v>1329.91</v>
      </c>
      <c r="M314" s="52"/>
      <c r="N314" s="52"/>
      <c r="O314" s="53">
        <v>1329.91</v>
      </c>
      <c r="P314" s="52"/>
      <c r="Q314" s="52"/>
      <c r="R314" s="3">
        <v>0</v>
      </c>
      <c r="S314" s="3">
        <f t="shared" si="9"/>
        <v>99.99323308270678</v>
      </c>
      <c r="T314" s="4"/>
      <c r="U314" s="4"/>
      <c r="V314" s="4"/>
      <c r="W314" s="4"/>
    </row>
    <row r="315" spans="2:23" ht="18" customHeight="1">
      <c r="B315" s="16" t="s">
        <v>164</v>
      </c>
      <c r="C315" s="51" t="s">
        <v>165</v>
      </c>
      <c r="D315" s="52"/>
      <c r="E315" s="52"/>
      <c r="F315" s="52"/>
      <c r="G315" s="51"/>
      <c r="H315" s="52"/>
      <c r="I315" s="3">
        <v>0</v>
      </c>
      <c r="J315" s="20">
        <v>1330</v>
      </c>
      <c r="K315" s="20">
        <v>0</v>
      </c>
      <c r="L315" s="53">
        <v>1329.91</v>
      </c>
      <c r="M315" s="52"/>
      <c r="N315" s="52"/>
      <c r="O315" s="53">
        <v>1329.91</v>
      </c>
      <c r="P315" s="52"/>
      <c r="Q315" s="52"/>
      <c r="R315" s="3">
        <v>0</v>
      </c>
      <c r="S315" s="3">
        <f t="shared" si="9"/>
        <v>99.99323308270678</v>
      </c>
      <c r="T315" s="4"/>
      <c r="U315" s="4"/>
      <c r="V315" s="4"/>
      <c r="W315" s="4"/>
    </row>
    <row r="316" spans="2:23" ht="24.75" customHeight="1">
      <c r="B316" s="16" t="s">
        <v>202</v>
      </c>
      <c r="C316" s="51" t="s">
        <v>203</v>
      </c>
      <c r="D316" s="52"/>
      <c r="E316" s="52"/>
      <c r="F316" s="52"/>
      <c r="G316" s="51"/>
      <c r="H316" s="52"/>
      <c r="I316" s="3">
        <v>0</v>
      </c>
      <c r="J316" s="20">
        <v>1330</v>
      </c>
      <c r="K316" s="20">
        <v>0</v>
      </c>
      <c r="L316" s="53">
        <v>1329.91</v>
      </c>
      <c r="M316" s="52"/>
      <c r="N316" s="52"/>
      <c r="O316" s="53">
        <v>1329.91</v>
      </c>
      <c r="P316" s="52"/>
      <c r="Q316" s="52"/>
      <c r="R316" s="3">
        <v>0</v>
      </c>
      <c r="S316" s="3">
        <f t="shared" si="9"/>
        <v>99.99323308270678</v>
      </c>
      <c r="T316" s="4"/>
      <c r="U316" s="4"/>
      <c r="V316" s="4"/>
      <c r="W316" s="4"/>
    </row>
    <row r="317" spans="2:19" ht="409.5" customHeight="1" hidden="1">
      <c r="B317" s="17"/>
      <c r="C317" s="17"/>
      <c r="D317" s="17"/>
      <c r="E317" s="17"/>
      <c r="F317" s="17"/>
      <c r="G317" s="17"/>
      <c r="H317" s="17"/>
      <c r="J317" s="17"/>
      <c r="K317" s="17"/>
      <c r="L317" s="17"/>
      <c r="M317" s="17"/>
      <c r="N317" s="17"/>
      <c r="O317" s="17"/>
      <c r="P317" s="17"/>
      <c r="Q317" s="17"/>
      <c r="R317" s="1"/>
      <c r="S317" s="1"/>
    </row>
    <row r="318" spans="2:19" ht="12.75">
      <c r="B318" s="17"/>
      <c r="C318" s="17"/>
      <c r="D318" s="17"/>
      <c r="E318" s="17"/>
      <c r="F318" s="17"/>
      <c r="G318" s="17"/>
      <c r="H318" s="17"/>
      <c r="J318" s="17"/>
      <c r="K318" s="17"/>
      <c r="L318" s="17"/>
      <c r="M318" s="17"/>
      <c r="N318" s="17"/>
      <c r="O318" s="17"/>
      <c r="P318" s="17"/>
      <c r="Q318" s="17"/>
      <c r="R318" s="1"/>
      <c r="S318" s="1"/>
    </row>
    <row r="319" spans="2:19" ht="12.75">
      <c r="B319" s="17"/>
      <c r="C319" s="17"/>
      <c r="D319" s="17"/>
      <c r="E319" s="17"/>
      <c r="F319" s="17"/>
      <c r="G319" s="17"/>
      <c r="H319" s="17"/>
      <c r="J319" s="17"/>
      <c r="K319" s="17"/>
      <c r="L319" s="17"/>
      <c r="M319" s="17"/>
      <c r="N319" s="17"/>
      <c r="O319" s="17"/>
      <c r="P319" s="17"/>
      <c r="Q319" s="17"/>
      <c r="R319" s="1"/>
      <c r="S319" s="1"/>
    </row>
    <row r="320" spans="2:19" ht="12.75">
      <c r="B320" s="17"/>
      <c r="C320" s="17"/>
      <c r="D320" s="17"/>
      <c r="E320" s="17"/>
      <c r="F320" s="17"/>
      <c r="G320" s="17"/>
      <c r="H320" s="17"/>
      <c r="J320" s="17"/>
      <c r="K320" s="17"/>
      <c r="L320" s="17"/>
      <c r="M320" s="17"/>
      <c r="N320" s="17"/>
      <c r="O320" s="17"/>
      <c r="P320" s="17"/>
      <c r="Q320" s="17"/>
      <c r="R320" s="1"/>
      <c r="S320" s="1"/>
    </row>
    <row r="322" ht="12.75">
      <c r="Q322" s="44" t="s">
        <v>214</v>
      </c>
    </row>
    <row r="324" ht="12.75">
      <c r="R324" s="15" t="s">
        <v>212</v>
      </c>
    </row>
  </sheetData>
  <sheetProtection/>
  <mergeCells count="1204">
    <mergeCell ref="O20:Q20"/>
    <mergeCell ref="O16:Q16"/>
    <mergeCell ref="O21:Q21"/>
    <mergeCell ref="B2:G3"/>
    <mergeCell ref="M3:O4"/>
    <mergeCell ref="Q3:S4"/>
    <mergeCell ref="B4:E5"/>
    <mergeCell ref="B6:D6"/>
    <mergeCell ref="D8:M8"/>
    <mergeCell ref="B11:H11"/>
    <mergeCell ref="L11:N11"/>
    <mergeCell ref="O11:Q11"/>
    <mergeCell ref="C12:F12"/>
    <mergeCell ref="G12:H12"/>
    <mergeCell ref="L12:N12"/>
    <mergeCell ref="O12:Q12"/>
    <mergeCell ref="C13:F13"/>
    <mergeCell ref="G13:H13"/>
    <mergeCell ref="L13:N13"/>
    <mergeCell ref="O13:Q13"/>
    <mergeCell ref="C22:F22"/>
    <mergeCell ref="G22:H22"/>
    <mergeCell ref="L22:N22"/>
    <mergeCell ref="O22:Q22"/>
    <mergeCell ref="C14:G14"/>
    <mergeCell ref="C18:G18"/>
    <mergeCell ref="C23:F23"/>
    <mergeCell ref="G23:H23"/>
    <mergeCell ref="L23:N23"/>
    <mergeCell ref="O23:Q23"/>
    <mergeCell ref="C24:F24"/>
    <mergeCell ref="G24:H24"/>
    <mergeCell ref="L24:N24"/>
    <mergeCell ref="O24:Q24"/>
    <mergeCell ref="C25:F25"/>
    <mergeCell ref="G25:H25"/>
    <mergeCell ref="L25:N25"/>
    <mergeCell ref="O25:Q25"/>
    <mergeCell ref="C26:F26"/>
    <mergeCell ref="G26:H26"/>
    <mergeCell ref="L26:N26"/>
    <mergeCell ref="O26:Q26"/>
    <mergeCell ref="C27:F27"/>
    <mergeCell ref="G27:H27"/>
    <mergeCell ref="L27:N27"/>
    <mergeCell ref="O27:Q27"/>
    <mergeCell ref="C28:F28"/>
    <mergeCell ref="G28:H28"/>
    <mergeCell ref="L28:N28"/>
    <mergeCell ref="O28:Q28"/>
    <mergeCell ref="C29:F29"/>
    <mergeCell ref="G29:H29"/>
    <mergeCell ref="L29:N29"/>
    <mergeCell ref="O29:Q29"/>
    <mergeCell ref="C30:F30"/>
    <mergeCell ref="G30:H30"/>
    <mergeCell ref="L30:N30"/>
    <mergeCell ref="O30:Q30"/>
    <mergeCell ref="C31:F31"/>
    <mergeCell ref="G31:H31"/>
    <mergeCell ref="L31:N31"/>
    <mergeCell ref="O31:Q31"/>
    <mergeCell ref="C32:F32"/>
    <mergeCell ref="G32:H32"/>
    <mergeCell ref="L32:N32"/>
    <mergeCell ref="O32:Q32"/>
    <mergeCell ref="C33:F33"/>
    <mergeCell ref="G33:H33"/>
    <mergeCell ref="L33:N33"/>
    <mergeCell ref="O33:Q33"/>
    <mergeCell ref="C34:F34"/>
    <mergeCell ref="G34:H34"/>
    <mergeCell ref="L34:N34"/>
    <mergeCell ref="O34:Q34"/>
    <mergeCell ref="C35:F35"/>
    <mergeCell ref="G35:H35"/>
    <mergeCell ref="L35:N35"/>
    <mergeCell ref="O35:Q35"/>
    <mergeCell ref="C36:F36"/>
    <mergeCell ref="G36:H36"/>
    <mergeCell ref="L36:N36"/>
    <mergeCell ref="O36:Q36"/>
    <mergeCell ref="C37:F37"/>
    <mergeCell ref="G37:H37"/>
    <mergeCell ref="L37:N37"/>
    <mergeCell ref="O37:Q37"/>
    <mergeCell ref="C38:F38"/>
    <mergeCell ref="G38:H38"/>
    <mergeCell ref="L38:N38"/>
    <mergeCell ref="O38:Q38"/>
    <mergeCell ref="C39:F39"/>
    <mergeCell ref="G39:H39"/>
    <mergeCell ref="L39:N39"/>
    <mergeCell ref="O39:Q39"/>
    <mergeCell ref="C40:F40"/>
    <mergeCell ref="G40:H40"/>
    <mergeCell ref="L40:N40"/>
    <mergeCell ref="O40:Q40"/>
    <mergeCell ref="C41:F41"/>
    <mergeCell ref="G41:H41"/>
    <mergeCell ref="L41:N41"/>
    <mergeCell ref="O41:Q41"/>
    <mergeCell ref="C42:F42"/>
    <mergeCell ref="G42:H42"/>
    <mergeCell ref="L42:N42"/>
    <mergeCell ref="O42:Q42"/>
    <mergeCell ref="C43:F43"/>
    <mergeCell ref="G43:H43"/>
    <mergeCell ref="L43:N43"/>
    <mergeCell ref="O43:Q43"/>
    <mergeCell ref="C44:F44"/>
    <mergeCell ref="G44:H44"/>
    <mergeCell ref="L44:N44"/>
    <mergeCell ref="O44:Q44"/>
    <mergeCell ref="C45:F45"/>
    <mergeCell ref="G45:H45"/>
    <mergeCell ref="L45:N45"/>
    <mergeCell ref="O45:Q45"/>
    <mergeCell ref="C46:F46"/>
    <mergeCell ref="G46:H46"/>
    <mergeCell ref="L46:N46"/>
    <mergeCell ref="O46:Q46"/>
    <mergeCell ref="C47:F47"/>
    <mergeCell ref="G47:H47"/>
    <mergeCell ref="L47:N47"/>
    <mergeCell ref="O47:Q47"/>
    <mergeCell ref="C48:F48"/>
    <mergeCell ref="G48:H48"/>
    <mergeCell ref="L48:N48"/>
    <mergeCell ref="O48:Q48"/>
    <mergeCell ref="C49:F49"/>
    <mergeCell ref="G49:H49"/>
    <mergeCell ref="L49:N49"/>
    <mergeCell ref="O49:Q49"/>
    <mergeCell ref="C50:F50"/>
    <mergeCell ref="G50:H50"/>
    <mergeCell ref="L50:N50"/>
    <mergeCell ref="O50:Q50"/>
    <mergeCell ref="C51:F51"/>
    <mergeCell ref="G51:H51"/>
    <mergeCell ref="L51:N51"/>
    <mergeCell ref="O51:Q51"/>
    <mergeCell ref="C52:F52"/>
    <mergeCell ref="G52:H52"/>
    <mergeCell ref="L52:N52"/>
    <mergeCell ref="O52:Q52"/>
    <mergeCell ref="C53:F53"/>
    <mergeCell ref="G53:H53"/>
    <mergeCell ref="L53:N53"/>
    <mergeCell ref="O53:Q53"/>
    <mergeCell ref="C54:F54"/>
    <mergeCell ref="G54:H54"/>
    <mergeCell ref="L54:N54"/>
    <mergeCell ref="O54:Q54"/>
    <mergeCell ref="C55:F55"/>
    <mergeCell ref="G55:H55"/>
    <mergeCell ref="L55:N55"/>
    <mergeCell ref="O55:Q55"/>
    <mergeCell ref="C56:F56"/>
    <mergeCell ref="G56:H56"/>
    <mergeCell ref="L56:N56"/>
    <mergeCell ref="O56:Q56"/>
    <mergeCell ref="C57:F57"/>
    <mergeCell ref="G57:H57"/>
    <mergeCell ref="L57:N57"/>
    <mergeCell ref="O57:Q57"/>
    <mergeCell ref="C58:F58"/>
    <mergeCell ref="G58:H58"/>
    <mergeCell ref="L58:N58"/>
    <mergeCell ref="O58:Q58"/>
    <mergeCell ref="C59:F59"/>
    <mergeCell ref="G59:H59"/>
    <mergeCell ref="L59:N59"/>
    <mergeCell ref="O59:Q59"/>
    <mergeCell ref="C60:F60"/>
    <mergeCell ref="G60:H60"/>
    <mergeCell ref="L60:N60"/>
    <mergeCell ref="O60:Q60"/>
    <mergeCell ref="C61:F61"/>
    <mergeCell ref="G61:H61"/>
    <mergeCell ref="L61:N61"/>
    <mergeCell ref="O61:Q61"/>
    <mergeCell ref="C62:F62"/>
    <mergeCell ref="G62:H62"/>
    <mergeCell ref="L62:N62"/>
    <mergeCell ref="O62:Q62"/>
    <mergeCell ref="C63:F63"/>
    <mergeCell ref="G63:H63"/>
    <mergeCell ref="L63:N63"/>
    <mergeCell ref="O63:Q63"/>
    <mergeCell ref="C64:F64"/>
    <mergeCell ref="G64:H64"/>
    <mergeCell ref="L64:N64"/>
    <mergeCell ref="O64:Q64"/>
    <mergeCell ref="C65:F65"/>
    <mergeCell ref="G65:H65"/>
    <mergeCell ref="L65:N65"/>
    <mergeCell ref="O65:Q65"/>
    <mergeCell ref="C66:F66"/>
    <mergeCell ref="G66:H66"/>
    <mergeCell ref="L66:N66"/>
    <mergeCell ref="O66:Q66"/>
    <mergeCell ref="C67:F67"/>
    <mergeCell ref="G67:H67"/>
    <mergeCell ref="L67:N67"/>
    <mergeCell ref="O67:Q67"/>
    <mergeCell ref="C68:F68"/>
    <mergeCell ref="G68:H68"/>
    <mergeCell ref="L68:N68"/>
    <mergeCell ref="O68:Q68"/>
    <mergeCell ref="C69:F69"/>
    <mergeCell ref="G69:H69"/>
    <mergeCell ref="L69:N69"/>
    <mergeCell ref="O69:Q69"/>
    <mergeCell ref="C70:F70"/>
    <mergeCell ref="G70:H70"/>
    <mergeCell ref="L70:N70"/>
    <mergeCell ref="O70:Q70"/>
    <mergeCell ref="C71:F71"/>
    <mergeCell ref="G71:H71"/>
    <mergeCell ref="L71:N71"/>
    <mergeCell ref="O71:Q71"/>
    <mergeCell ref="C72:F72"/>
    <mergeCell ref="G72:H72"/>
    <mergeCell ref="L72:N72"/>
    <mergeCell ref="O72:Q72"/>
    <mergeCell ref="C73:F73"/>
    <mergeCell ref="G73:H73"/>
    <mergeCell ref="L73:N73"/>
    <mergeCell ref="O73:Q73"/>
    <mergeCell ref="C74:F74"/>
    <mergeCell ref="G74:H74"/>
    <mergeCell ref="L74:N74"/>
    <mergeCell ref="O74:Q74"/>
    <mergeCell ref="C75:F75"/>
    <mergeCell ref="G75:H75"/>
    <mergeCell ref="L75:N75"/>
    <mergeCell ref="O75:Q75"/>
    <mergeCell ref="C76:F76"/>
    <mergeCell ref="G76:H76"/>
    <mergeCell ref="L76:N76"/>
    <mergeCell ref="O76:Q76"/>
    <mergeCell ref="C77:F77"/>
    <mergeCell ref="G77:H77"/>
    <mergeCell ref="L77:N77"/>
    <mergeCell ref="O77:Q77"/>
    <mergeCell ref="C78:F78"/>
    <mergeCell ref="G78:H78"/>
    <mergeCell ref="L78:N78"/>
    <mergeCell ref="O78:Q78"/>
    <mergeCell ref="C79:F79"/>
    <mergeCell ref="G79:H79"/>
    <mergeCell ref="L79:N79"/>
    <mergeCell ref="O79:Q79"/>
    <mergeCell ref="C80:F80"/>
    <mergeCell ref="G80:H80"/>
    <mergeCell ref="L80:N80"/>
    <mergeCell ref="O80:Q80"/>
    <mergeCell ref="C81:F81"/>
    <mergeCell ref="G81:H81"/>
    <mergeCell ref="L81:N81"/>
    <mergeCell ref="O81:Q81"/>
    <mergeCell ref="C82:F82"/>
    <mergeCell ref="G82:H82"/>
    <mergeCell ref="L82:N82"/>
    <mergeCell ref="O82:Q82"/>
    <mergeCell ref="C83:F83"/>
    <mergeCell ref="G83:H83"/>
    <mergeCell ref="L83:N83"/>
    <mergeCell ref="O83:Q83"/>
    <mergeCell ref="C84:F84"/>
    <mergeCell ref="G84:H84"/>
    <mergeCell ref="L84:N84"/>
    <mergeCell ref="O84:Q84"/>
    <mergeCell ref="C85:F85"/>
    <mergeCell ref="G85:H85"/>
    <mergeCell ref="L85:N85"/>
    <mergeCell ref="O85:Q85"/>
    <mergeCell ref="C86:F86"/>
    <mergeCell ref="G86:H86"/>
    <mergeCell ref="L86:N86"/>
    <mergeCell ref="O86:Q86"/>
    <mergeCell ref="C87:F87"/>
    <mergeCell ref="G87:H87"/>
    <mergeCell ref="L87:N87"/>
    <mergeCell ref="O87:Q87"/>
    <mergeCell ref="C88:F88"/>
    <mergeCell ref="G88:H88"/>
    <mergeCell ref="L88:N88"/>
    <mergeCell ref="O88:Q88"/>
    <mergeCell ref="C89:F89"/>
    <mergeCell ref="G89:H89"/>
    <mergeCell ref="L89:N89"/>
    <mergeCell ref="O89:Q89"/>
    <mergeCell ref="C90:F90"/>
    <mergeCell ref="G90:H90"/>
    <mergeCell ref="L90:N90"/>
    <mergeCell ref="O90:Q90"/>
    <mergeCell ref="C91:F91"/>
    <mergeCell ref="G91:H91"/>
    <mergeCell ref="L91:N91"/>
    <mergeCell ref="O91:Q91"/>
    <mergeCell ref="C92:F92"/>
    <mergeCell ref="G92:H92"/>
    <mergeCell ref="L92:N92"/>
    <mergeCell ref="O92:Q92"/>
    <mergeCell ref="C93:F93"/>
    <mergeCell ref="G93:H93"/>
    <mergeCell ref="L93:N93"/>
    <mergeCell ref="O93:Q93"/>
    <mergeCell ref="C94:F94"/>
    <mergeCell ref="G94:H94"/>
    <mergeCell ref="L94:N94"/>
    <mergeCell ref="O94:Q94"/>
    <mergeCell ref="C95:F95"/>
    <mergeCell ref="G95:H95"/>
    <mergeCell ref="L95:N95"/>
    <mergeCell ref="O95:Q95"/>
    <mergeCell ref="C96:F96"/>
    <mergeCell ref="G96:H96"/>
    <mergeCell ref="L96:N96"/>
    <mergeCell ref="O96:Q96"/>
    <mergeCell ref="C97:F97"/>
    <mergeCell ref="G97:H97"/>
    <mergeCell ref="L97:N97"/>
    <mergeCell ref="O97:Q97"/>
    <mergeCell ref="C98:F98"/>
    <mergeCell ref="G98:H98"/>
    <mergeCell ref="L98:N98"/>
    <mergeCell ref="O98:Q98"/>
    <mergeCell ref="C99:F99"/>
    <mergeCell ref="G99:H99"/>
    <mergeCell ref="L99:N99"/>
    <mergeCell ref="O99:Q99"/>
    <mergeCell ref="C100:F100"/>
    <mergeCell ref="G100:H100"/>
    <mergeCell ref="L100:N100"/>
    <mergeCell ref="O100:Q100"/>
    <mergeCell ref="C101:F101"/>
    <mergeCell ref="G101:H101"/>
    <mergeCell ref="L101:N101"/>
    <mergeCell ref="O101:Q101"/>
    <mergeCell ref="C102:F102"/>
    <mergeCell ref="G102:H102"/>
    <mergeCell ref="L102:N102"/>
    <mergeCell ref="O102:Q102"/>
    <mergeCell ref="C103:F103"/>
    <mergeCell ref="G103:H103"/>
    <mergeCell ref="L103:N103"/>
    <mergeCell ref="O103:Q103"/>
    <mergeCell ref="C104:F104"/>
    <mergeCell ref="G104:H104"/>
    <mergeCell ref="L104:N104"/>
    <mergeCell ref="O104:Q104"/>
    <mergeCell ref="C105:F105"/>
    <mergeCell ref="G105:H105"/>
    <mergeCell ref="L105:N105"/>
    <mergeCell ref="O105:Q105"/>
    <mergeCell ref="C106:F106"/>
    <mergeCell ref="G106:H106"/>
    <mergeCell ref="L106:N106"/>
    <mergeCell ref="O106:Q106"/>
    <mergeCell ref="C107:F107"/>
    <mergeCell ref="G107:H107"/>
    <mergeCell ref="L107:N107"/>
    <mergeCell ref="O107:Q107"/>
    <mergeCell ref="C108:F108"/>
    <mergeCell ref="G108:H108"/>
    <mergeCell ref="L108:N108"/>
    <mergeCell ref="O108:Q108"/>
    <mergeCell ref="C109:F109"/>
    <mergeCell ref="G109:H109"/>
    <mergeCell ref="L109:N109"/>
    <mergeCell ref="O109:Q109"/>
    <mergeCell ref="C110:F110"/>
    <mergeCell ref="G110:H110"/>
    <mergeCell ref="L110:N110"/>
    <mergeCell ref="O110:Q110"/>
    <mergeCell ref="C112:F112"/>
    <mergeCell ref="G112:H112"/>
    <mergeCell ref="L112:N112"/>
    <mergeCell ref="O112:Q112"/>
    <mergeCell ref="C113:F113"/>
    <mergeCell ref="G113:H113"/>
    <mergeCell ref="L113:N113"/>
    <mergeCell ref="O113:Q113"/>
    <mergeCell ref="C114:F114"/>
    <mergeCell ref="G114:H114"/>
    <mergeCell ref="L114:N114"/>
    <mergeCell ref="O114:Q114"/>
    <mergeCell ref="C115:F115"/>
    <mergeCell ref="G115:H115"/>
    <mergeCell ref="L115:N115"/>
    <mergeCell ref="O115:Q115"/>
    <mergeCell ref="C116:F116"/>
    <mergeCell ref="G116:H116"/>
    <mergeCell ref="L116:N116"/>
    <mergeCell ref="O116:Q116"/>
    <mergeCell ref="C117:F117"/>
    <mergeCell ref="G117:H117"/>
    <mergeCell ref="L117:N117"/>
    <mergeCell ref="O117:Q117"/>
    <mergeCell ref="C118:F118"/>
    <mergeCell ref="G118:H118"/>
    <mergeCell ref="L118:N118"/>
    <mergeCell ref="O118:Q118"/>
    <mergeCell ref="C119:F119"/>
    <mergeCell ref="G119:H119"/>
    <mergeCell ref="L119:N119"/>
    <mergeCell ref="O119:Q119"/>
    <mergeCell ref="C120:F120"/>
    <mergeCell ref="G120:H120"/>
    <mergeCell ref="L120:N120"/>
    <mergeCell ref="O120:Q120"/>
    <mergeCell ref="C121:F121"/>
    <mergeCell ref="G121:H121"/>
    <mergeCell ref="L121:N121"/>
    <mergeCell ref="O121:Q121"/>
    <mergeCell ref="C122:F122"/>
    <mergeCell ref="G122:H122"/>
    <mergeCell ref="L122:N122"/>
    <mergeCell ref="O122:Q122"/>
    <mergeCell ref="C123:F123"/>
    <mergeCell ref="G123:H123"/>
    <mergeCell ref="L123:N123"/>
    <mergeCell ref="O123:Q123"/>
    <mergeCell ref="C124:F124"/>
    <mergeCell ref="G124:H124"/>
    <mergeCell ref="L124:N124"/>
    <mergeCell ref="O124:Q124"/>
    <mergeCell ref="C125:F125"/>
    <mergeCell ref="G125:H125"/>
    <mergeCell ref="L125:N125"/>
    <mergeCell ref="O125:Q125"/>
    <mergeCell ref="C126:F126"/>
    <mergeCell ref="G126:H126"/>
    <mergeCell ref="L126:N126"/>
    <mergeCell ref="O126:Q126"/>
    <mergeCell ref="C127:F127"/>
    <mergeCell ref="G127:H127"/>
    <mergeCell ref="L127:N127"/>
    <mergeCell ref="O127:Q127"/>
    <mergeCell ref="C128:F128"/>
    <mergeCell ref="G128:H128"/>
    <mergeCell ref="L128:N128"/>
    <mergeCell ref="O128:Q128"/>
    <mergeCell ref="C129:F129"/>
    <mergeCell ref="G129:H129"/>
    <mergeCell ref="L129:N129"/>
    <mergeCell ref="O129:Q129"/>
    <mergeCell ref="C130:F130"/>
    <mergeCell ref="G130:H130"/>
    <mergeCell ref="L130:N130"/>
    <mergeCell ref="O130:Q130"/>
    <mergeCell ref="C131:F131"/>
    <mergeCell ref="G131:H131"/>
    <mergeCell ref="L131:N131"/>
    <mergeCell ref="O131:Q131"/>
    <mergeCell ref="C132:F132"/>
    <mergeCell ref="G132:H132"/>
    <mergeCell ref="L132:N132"/>
    <mergeCell ref="O132:Q132"/>
    <mergeCell ref="C133:F133"/>
    <mergeCell ref="G133:H133"/>
    <mergeCell ref="L133:N133"/>
    <mergeCell ref="O133:Q133"/>
    <mergeCell ref="C134:F134"/>
    <mergeCell ref="G134:H134"/>
    <mergeCell ref="L134:N134"/>
    <mergeCell ref="O134:Q134"/>
    <mergeCell ref="C135:F135"/>
    <mergeCell ref="G135:H135"/>
    <mergeCell ref="L135:N135"/>
    <mergeCell ref="O135:Q135"/>
    <mergeCell ref="C136:F136"/>
    <mergeCell ref="G136:H136"/>
    <mergeCell ref="L136:N136"/>
    <mergeCell ref="O136:Q136"/>
    <mergeCell ref="C137:F137"/>
    <mergeCell ref="G137:H137"/>
    <mergeCell ref="L137:N137"/>
    <mergeCell ref="O137:Q137"/>
    <mergeCell ref="C138:F138"/>
    <mergeCell ref="G138:H138"/>
    <mergeCell ref="L138:N138"/>
    <mergeCell ref="O138:Q138"/>
    <mergeCell ref="C139:F139"/>
    <mergeCell ref="G139:H139"/>
    <mergeCell ref="L139:N139"/>
    <mergeCell ref="O139:Q139"/>
    <mergeCell ref="C140:F140"/>
    <mergeCell ref="G140:H140"/>
    <mergeCell ref="L140:N140"/>
    <mergeCell ref="O140:Q140"/>
    <mergeCell ref="C141:F141"/>
    <mergeCell ref="G141:H141"/>
    <mergeCell ref="L141:N141"/>
    <mergeCell ref="O141:Q141"/>
    <mergeCell ref="C142:F142"/>
    <mergeCell ref="G142:H142"/>
    <mergeCell ref="L142:N142"/>
    <mergeCell ref="O142:Q142"/>
    <mergeCell ref="C143:F143"/>
    <mergeCell ref="G143:H143"/>
    <mergeCell ref="L143:N143"/>
    <mergeCell ref="O143:Q143"/>
    <mergeCell ref="C144:F144"/>
    <mergeCell ref="G144:H144"/>
    <mergeCell ref="L144:N144"/>
    <mergeCell ref="O144:Q144"/>
    <mergeCell ref="C145:F145"/>
    <mergeCell ref="G145:H145"/>
    <mergeCell ref="L145:N145"/>
    <mergeCell ref="O145:Q145"/>
    <mergeCell ref="C146:F146"/>
    <mergeCell ref="G146:H146"/>
    <mergeCell ref="L146:N146"/>
    <mergeCell ref="O146:Q146"/>
    <mergeCell ref="C147:F147"/>
    <mergeCell ref="G147:H147"/>
    <mergeCell ref="L147:N147"/>
    <mergeCell ref="O147:Q147"/>
    <mergeCell ref="C148:F148"/>
    <mergeCell ref="G148:H148"/>
    <mergeCell ref="L148:N148"/>
    <mergeCell ref="O148:Q148"/>
    <mergeCell ref="C149:F149"/>
    <mergeCell ref="G149:H149"/>
    <mergeCell ref="L149:N149"/>
    <mergeCell ref="O149:Q149"/>
    <mergeCell ref="C150:F150"/>
    <mergeCell ref="G150:H150"/>
    <mergeCell ref="L150:N150"/>
    <mergeCell ref="O150:Q150"/>
    <mergeCell ref="C151:F151"/>
    <mergeCell ref="G151:H151"/>
    <mergeCell ref="L151:N151"/>
    <mergeCell ref="O151:Q151"/>
    <mergeCell ref="C152:F152"/>
    <mergeCell ref="G152:H152"/>
    <mergeCell ref="L152:N152"/>
    <mergeCell ref="O152:Q152"/>
    <mergeCell ref="C153:F153"/>
    <mergeCell ref="G153:H153"/>
    <mergeCell ref="L153:N153"/>
    <mergeCell ref="O153:Q153"/>
    <mergeCell ref="C154:F154"/>
    <mergeCell ref="G154:H154"/>
    <mergeCell ref="L154:N154"/>
    <mergeCell ref="O154:Q154"/>
    <mergeCell ref="C155:F155"/>
    <mergeCell ref="G155:H155"/>
    <mergeCell ref="L155:N155"/>
    <mergeCell ref="O155:Q155"/>
    <mergeCell ref="C156:F156"/>
    <mergeCell ref="G156:H156"/>
    <mergeCell ref="L156:N156"/>
    <mergeCell ref="O156:Q156"/>
    <mergeCell ref="C157:F157"/>
    <mergeCell ref="G157:H157"/>
    <mergeCell ref="L157:N157"/>
    <mergeCell ref="O157:Q157"/>
    <mergeCell ref="C158:F158"/>
    <mergeCell ref="G158:H158"/>
    <mergeCell ref="L158:N158"/>
    <mergeCell ref="O158:Q158"/>
    <mergeCell ref="C159:F159"/>
    <mergeCell ref="G159:H159"/>
    <mergeCell ref="L159:N159"/>
    <mergeCell ref="O159:Q159"/>
    <mergeCell ref="C160:F160"/>
    <mergeCell ref="G160:H160"/>
    <mergeCell ref="L160:N160"/>
    <mergeCell ref="O160:Q160"/>
    <mergeCell ref="C161:F161"/>
    <mergeCell ref="G161:H161"/>
    <mergeCell ref="L161:N161"/>
    <mergeCell ref="O161:Q161"/>
    <mergeCell ref="C162:F162"/>
    <mergeCell ref="G162:H162"/>
    <mergeCell ref="L162:N162"/>
    <mergeCell ref="O162:Q162"/>
    <mergeCell ref="C163:F163"/>
    <mergeCell ref="G163:H163"/>
    <mergeCell ref="L163:N163"/>
    <mergeCell ref="O163:Q163"/>
    <mergeCell ref="C164:F164"/>
    <mergeCell ref="G164:H164"/>
    <mergeCell ref="L164:N164"/>
    <mergeCell ref="O164:Q164"/>
    <mergeCell ref="C165:F165"/>
    <mergeCell ref="G165:H165"/>
    <mergeCell ref="L165:N165"/>
    <mergeCell ref="O165:Q165"/>
    <mergeCell ref="C166:F166"/>
    <mergeCell ref="G166:H166"/>
    <mergeCell ref="L166:N166"/>
    <mergeCell ref="O166:Q166"/>
    <mergeCell ref="C167:F167"/>
    <mergeCell ref="G167:H167"/>
    <mergeCell ref="L167:N167"/>
    <mergeCell ref="O167:Q167"/>
    <mergeCell ref="C168:F168"/>
    <mergeCell ref="G168:H168"/>
    <mergeCell ref="L168:N168"/>
    <mergeCell ref="O168:Q168"/>
    <mergeCell ref="C169:F169"/>
    <mergeCell ref="G169:H169"/>
    <mergeCell ref="L169:N169"/>
    <mergeCell ref="O169:Q169"/>
    <mergeCell ref="C170:F170"/>
    <mergeCell ref="G170:H170"/>
    <mergeCell ref="L170:N170"/>
    <mergeCell ref="O170:Q170"/>
    <mergeCell ref="C171:F171"/>
    <mergeCell ref="G171:H171"/>
    <mergeCell ref="L171:N171"/>
    <mergeCell ref="O171:Q171"/>
    <mergeCell ref="C172:F172"/>
    <mergeCell ref="G172:H172"/>
    <mergeCell ref="L172:N172"/>
    <mergeCell ref="O172:Q172"/>
    <mergeCell ref="C173:F173"/>
    <mergeCell ref="G173:H173"/>
    <mergeCell ref="L173:N173"/>
    <mergeCell ref="O173:Q173"/>
    <mergeCell ref="C174:F174"/>
    <mergeCell ref="G174:H174"/>
    <mergeCell ref="L174:N174"/>
    <mergeCell ref="O174:Q174"/>
    <mergeCell ref="C175:F175"/>
    <mergeCell ref="G175:H175"/>
    <mergeCell ref="L175:N175"/>
    <mergeCell ref="O175:Q175"/>
    <mergeCell ref="C176:F176"/>
    <mergeCell ref="G176:H176"/>
    <mergeCell ref="L176:N176"/>
    <mergeCell ref="O176:Q176"/>
    <mergeCell ref="C177:F177"/>
    <mergeCell ref="G177:H177"/>
    <mergeCell ref="L177:N177"/>
    <mergeCell ref="O177:Q177"/>
    <mergeCell ref="C178:F178"/>
    <mergeCell ref="G178:H178"/>
    <mergeCell ref="L178:N178"/>
    <mergeCell ref="O178:Q178"/>
    <mergeCell ref="C179:F179"/>
    <mergeCell ref="G179:H179"/>
    <mergeCell ref="L179:N179"/>
    <mergeCell ref="O179:Q179"/>
    <mergeCell ref="C180:F180"/>
    <mergeCell ref="G180:H180"/>
    <mergeCell ref="L180:N180"/>
    <mergeCell ref="O180:Q180"/>
    <mergeCell ref="C181:F181"/>
    <mergeCell ref="G181:H181"/>
    <mergeCell ref="L181:N181"/>
    <mergeCell ref="O181:Q181"/>
    <mergeCell ref="C182:F182"/>
    <mergeCell ref="G182:H182"/>
    <mergeCell ref="L182:N182"/>
    <mergeCell ref="O182:Q182"/>
    <mergeCell ref="C183:F183"/>
    <mergeCell ref="G183:H183"/>
    <mergeCell ref="L183:N183"/>
    <mergeCell ref="O183:Q183"/>
    <mergeCell ref="C184:F184"/>
    <mergeCell ref="G184:H184"/>
    <mergeCell ref="L184:N184"/>
    <mergeCell ref="O184:Q184"/>
    <mergeCell ref="C185:F185"/>
    <mergeCell ref="G185:H185"/>
    <mergeCell ref="L185:N185"/>
    <mergeCell ref="O185:Q185"/>
    <mergeCell ref="C186:F186"/>
    <mergeCell ref="G186:H186"/>
    <mergeCell ref="L186:N186"/>
    <mergeCell ref="O186:Q186"/>
    <mergeCell ref="C187:F187"/>
    <mergeCell ref="G187:H187"/>
    <mergeCell ref="L187:N187"/>
    <mergeCell ref="O187:Q187"/>
    <mergeCell ref="C188:F188"/>
    <mergeCell ref="G188:H188"/>
    <mergeCell ref="L188:N188"/>
    <mergeCell ref="O188:Q188"/>
    <mergeCell ref="C189:F189"/>
    <mergeCell ref="G189:H189"/>
    <mergeCell ref="L189:N189"/>
    <mergeCell ref="O189:Q189"/>
    <mergeCell ref="C190:F190"/>
    <mergeCell ref="G190:H190"/>
    <mergeCell ref="L190:N190"/>
    <mergeCell ref="O190:Q190"/>
    <mergeCell ref="C191:F191"/>
    <mergeCell ref="G191:H191"/>
    <mergeCell ref="L191:N191"/>
    <mergeCell ref="O191:Q191"/>
    <mergeCell ref="C192:F192"/>
    <mergeCell ref="G192:H192"/>
    <mergeCell ref="L192:N192"/>
    <mergeCell ref="O192:Q192"/>
    <mergeCell ref="C193:F193"/>
    <mergeCell ref="G193:H193"/>
    <mergeCell ref="L193:N193"/>
    <mergeCell ref="O193:Q193"/>
    <mergeCell ref="C194:F194"/>
    <mergeCell ref="G194:H194"/>
    <mergeCell ref="L194:N194"/>
    <mergeCell ref="O194:Q194"/>
    <mergeCell ref="C195:F195"/>
    <mergeCell ref="G195:H195"/>
    <mergeCell ref="L195:N195"/>
    <mergeCell ref="O195:Q195"/>
    <mergeCell ref="C196:F196"/>
    <mergeCell ref="G196:H196"/>
    <mergeCell ref="L196:N196"/>
    <mergeCell ref="O196:Q196"/>
    <mergeCell ref="C197:F197"/>
    <mergeCell ref="G197:H197"/>
    <mergeCell ref="L197:N197"/>
    <mergeCell ref="O197:Q197"/>
    <mergeCell ref="C198:F198"/>
    <mergeCell ref="G198:H198"/>
    <mergeCell ref="L198:N198"/>
    <mergeCell ref="O198:Q198"/>
    <mergeCell ref="C199:F199"/>
    <mergeCell ref="G199:H199"/>
    <mergeCell ref="L199:N199"/>
    <mergeCell ref="O199:Q199"/>
    <mergeCell ref="C200:F200"/>
    <mergeCell ref="G200:H200"/>
    <mergeCell ref="L200:N200"/>
    <mergeCell ref="O200:Q200"/>
    <mergeCell ref="C201:F201"/>
    <mergeCell ref="G201:H201"/>
    <mergeCell ref="L201:N201"/>
    <mergeCell ref="O201:Q201"/>
    <mergeCell ref="C202:F202"/>
    <mergeCell ref="G202:H202"/>
    <mergeCell ref="L202:N202"/>
    <mergeCell ref="O202:Q202"/>
    <mergeCell ref="C203:F203"/>
    <mergeCell ref="G203:H203"/>
    <mergeCell ref="L203:N203"/>
    <mergeCell ref="O203:Q203"/>
    <mergeCell ref="C204:F204"/>
    <mergeCell ref="G204:H204"/>
    <mergeCell ref="L204:N204"/>
    <mergeCell ref="O204:Q204"/>
    <mergeCell ref="C205:F205"/>
    <mergeCell ref="G205:H205"/>
    <mergeCell ref="L205:N205"/>
    <mergeCell ref="O205:Q205"/>
    <mergeCell ref="C206:F206"/>
    <mergeCell ref="G206:H206"/>
    <mergeCell ref="L206:N206"/>
    <mergeCell ref="O206:Q206"/>
    <mergeCell ref="C207:F207"/>
    <mergeCell ref="G207:H207"/>
    <mergeCell ref="L207:N207"/>
    <mergeCell ref="O207:Q207"/>
    <mergeCell ref="C208:F208"/>
    <mergeCell ref="G208:H208"/>
    <mergeCell ref="L208:N208"/>
    <mergeCell ref="O208:Q208"/>
    <mergeCell ref="C209:F209"/>
    <mergeCell ref="G209:H209"/>
    <mergeCell ref="L209:N209"/>
    <mergeCell ref="O209:Q209"/>
    <mergeCell ref="C210:F210"/>
    <mergeCell ref="G210:H210"/>
    <mergeCell ref="L210:N210"/>
    <mergeCell ref="O210:Q210"/>
    <mergeCell ref="C211:F211"/>
    <mergeCell ref="G211:H211"/>
    <mergeCell ref="L211:N211"/>
    <mergeCell ref="O211:Q211"/>
    <mergeCell ref="C212:F212"/>
    <mergeCell ref="G212:H212"/>
    <mergeCell ref="L212:N212"/>
    <mergeCell ref="O212:Q212"/>
    <mergeCell ref="C213:F213"/>
    <mergeCell ref="G213:H213"/>
    <mergeCell ref="L213:N213"/>
    <mergeCell ref="O213:Q213"/>
    <mergeCell ref="C214:F214"/>
    <mergeCell ref="G214:H214"/>
    <mergeCell ref="L214:N214"/>
    <mergeCell ref="O214:Q214"/>
    <mergeCell ref="C215:F215"/>
    <mergeCell ref="G215:H215"/>
    <mergeCell ref="L215:N215"/>
    <mergeCell ref="O215:Q215"/>
    <mergeCell ref="C216:F216"/>
    <mergeCell ref="G216:H216"/>
    <mergeCell ref="L216:N216"/>
    <mergeCell ref="O216:Q216"/>
    <mergeCell ref="C217:F217"/>
    <mergeCell ref="G217:H217"/>
    <mergeCell ref="L217:N217"/>
    <mergeCell ref="O217:Q217"/>
    <mergeCell ref="C218:F218"/>
    <mergeCell ref="G218:H218"/>
    <mergeCell ref="L218:N218"/>
    <mergeCell ref="O218:Q218"/>
    <mergeCell ref="C219:F219"/>
    <mergeCell ref="G219:H219"/>
    <mergeCell ref="L219:N219"/>
    <mergeCell ref="O219:Q219"/>
    <mergeCell ref="C220:F220"/>
    <mergeCell ref="G220:H220"/>
    <mergeCell ref="L220:N220"/>
    <mergeCell ref="O220:Q220"/>
    <mergeCell ref="C221:F221"/>
    <mergeCell ref="G221:H221"/>
    <mergeCell ref="L221:N221"/>
    <mergeCell ref="O221:Q221"/>
    <mergeCell ref="C222:F222"/>
    <mergeCell ref="G222:H222"/>
    <mergeCell ref="L222:N222"/>
    <mergeCell ref="O222:Q222"/>
    <mergeCell ref="C223:F223"/>
    <mergeCell ref="G223:H223"/>
    <mergeCell ref="L223:N223"/>
    <mergeCell ref="O223:Q223"/>
    <mergeCell ref="C224:F224"/>
    <mergeCell ref="G224:H224"/>
    <mergeCell ref="L224:N224"/>
    <mergeCell ref="O224:Q224"/>
    <mergeCell ref="C225:F225"/>
    <mergeCell ref="G225:H225"/>
    <mergeCell ref="L225:N225"/>
    <mergeCell ref="O225:Q225"/>
    <mergeCell ref="C226:F226"/>
    <mergeCell ref="G226:H226"/>
    <mergeCell ref="L226:N226"/>
    <mergeCell ref="O226:Q226"/>
    <mergeCell ref="C227:F227"/>
    <mergeCell ref="G227:H227"/>
    <mergeCell ref="L227:N227"/>
    <mergeCell ref="O227:Q227"/>
    <mergeCell ref="C228:F228"/>
    <mergeCell ref="G228:H228"/>
    <mergeCell ref="L228:N228"/>
    <mergeCell ref="O228:Q228"/>
    <mergeCell ref="C229:F229"/>
    <mergeCell ref="G229:H229"/>
    <mergeCell ref="L229:N229"/>
    <mergeCell ref="O229:Q229"/>
    <mergeCell ref="C230:F230"/>
    <mergeCell ref="G230:H230"/>
    <mergeCell ref="L230:N230"/>
    <mergeCell ref="O230:Q230"/>
    <mergeCell ref="C231:F231"/>
    <mergeCell ref="G231:H231"/>
    <mergeCell ref="L231:N231"/>
    <mergeCell ref="O231:Q231"/>
    <mergeCell ref="C232:F232"/>
    <mergeCell ref="G232:H232"/>
    <mergeCell ref="L232:N232"/>
    <mergeCell ref="O232:Q232"/>
    <mergeCell ref="C233:F233"/>
    <mergeCell ref="G233:H233"/>
    <mergeCell ref="L233:N233"/>
    <mergeCell ref="O233:Q233"/>
    <mergeCell ref="C234:F234"/>
    <mergeCell ref="G234:H234"/>
    <mergeCell ref="L234:N234"/>
    <mergeCell ref="O234:Q234"/>
    <mergeCell ref="C235:F235"/>
    <mergeCell ref="G235:H235"/>
    <mergeCell ref="L235:N235"/>
    <mergeCell ref="O235:Q235"/>
    <mergeCell ref="C236:F236"/>
    <mergeCell ref="G236:H236"/>
    <mergeCell ref="L236:N236"/>
    <mergeCell ref="O236:Q236"/>
    <mergeCell ref="C237:F237"/>
    <mergeCell ref="G237:H237"/>
    <mergeCell ref="L237:N237"/>
    <mergeCell ref="O237:Q237"/>
    <mergeCell ref="C238:F238"/>
    <mergeCell ref="G238:H238"/>
    <mergeCell ref="L238:N238"/>
    <mergeCell ref="O238:Q238"/>
    <mergeCell ref="C239:F239"/>
    <mergeCell ref="G239:H239"/>
    <mergeCell ref="L239:N239"/>
    <mergeCell ref="O239:Q239"/>
    <mergeCell ref="C240:F240"/>
    <mergeCell ref="G240:H240"/>
    <mergeCell ref="L240:N240"/>
    <mergeCell ref="O240:Q240"/>
    <mergeCell ref="C241:F241"/>
    <mergeCell ref="G241:H241"/>
    <mergeCell ref="L241:N241"/>
    <mergeCell ref="O241:Q241"/>
    <mergeCell ref="C242:F242"/>
    <mergeCell ref="G242:H242"/>
    <mergeCell ref="L242:N242"/>
    <mergeCell ref="O242:Q242"/>
    <mergeCell ref="C243:F243"/>
    <mergeCell ref="G243:H243"/>
    <mergeCell ref="L243:N243"/>
    <mergeCell ref="O243:Q243"/>
    <mergeCell ref="C244:F244"/>
    <mergeCell ref="G244:H244"/>
    <mergeCell ref="L244:N244"/>
    <mergeCell ref="O244:Q244"/>
    <mergeCell ref="C245:F245"/>
    <mergeCell ref="G245:H245"/>
    <mergeCell ref="L245:N245"/>
    <mergeCell ref="O245:Q245"/>
    <mergeCell ref="C246:F246"/>
    <mergeCell ref="G246:H246"/>
    <mergeCell ref="L246:N246"/>
    <mergeCell ref="O246:Q246"/>
    <mergeCell ref="C247:F247"/>
    <mergeCell ref="G247:H247"/>
    <mergeCell ref="L247:N247"/>
    <mergeCell ref="O247:Q247"/>
    <mergeCell ref="C248:F248"/>
    <mergeCell ref="G248:H248"/>
    <mergeCell ref="L248:N248"/>
    <mergeCell ref="O248:Q248"/>
    <mergeCell ref="C249:F249"/>
    <mergeCell ref="G249:H249"/>
    <mergeCell ref="L249:N249"/>
    <mergeCell ref="O249:Q249"/>
    <mergeCell ref="C250:F250"/>
    <mergeCell ref="G250:H250"/>
    <mergeCell ref="L250:N250"/>
    <mergeCell ref="O250:Q250"/>
    <mergeCell ref="C251:F251"/>
    <mergeCell ref="G251:H251"/>
    <mergeCell ref="L251:N251"/>
    <mergeCell ref="O251:Q251"/>
    <mergeCell ref="C252:F252"/>
    <mergeCell ref="G252:H252"/>
    <mergeCell ref="L252:N252"/>
    <mergeCell ref="O252:Q252"/>
    <mergeCell ref="C253:F253"/>
    <mergeCell ref="G253:H253"/>
    <mergeCell ref="L253:N253"/>
    <mergeCell ref="O253:Q253"/>
    <mergeCell ref="C254:F254"/>
    <mergeCell ref="G254:H254"/>
    <mergeCell ref="L254:N254"/>
    <mergeCell ref="O254:Q254"/>
    <mergeCell ref="C255:F255"/>
    <mergeCell ref="G255:H255"/>
    <mergeCell ref="L255:N255"/>
    <mergeCell ref="O255:Q255"/>
    <mergeCell ref="C256:F256"/>
    <mergeCell ref="G256:H256"/>
    <mergeCell ref="L256:N256"/>
    <mergeCell ref="O256:Q256"/>
    <mergeCell ref="C257:F257"/>
    <mergeCell ref="G257:H257"/>
    <mergeCell ref="L257:N257"/>
    <mergeCell ref="O257:Q257"/>
    <mergeCell ref="C258:F258"/>
    <mergeCell ref="G258:H258"/>
    <mergeCell ref="L258:N258"/>
    <mergeCell ref="O258:Q258"/>
    <mergeCell ref="C259:F259"/>
    <mergeCell ref="G259:H259"/>
    <mergeCell ref="L259:N259"/>
    <mergeCell ref="O259:Q259"/>
    <mergeCell ref="C260:F260"/>
    <mergeCell ref="G260:H260"/>
    <mergeCell ref="L260:N260"/>
    <mergeCell ref="O260:Q260"/>
    <mergeCell ref="C261:F261"/>
    <mergeCell ref="G261:H261"/>
    <mergeCell ref="L261:N261"/>
    <mergeCell ref="O261:Q261"/>
    <mergeCell ref="C262:F262"/>
    <mergeCell ref="G262:H262"/>
    <mergeCell ref="L262:N262"/>
    <mergeCell ref="O262:Q262"/>
    <mergeCell ref="C263:F263"/>
    <mergeCell ref="G263:H263"/>
    <mergeCell ref="L263:N263"/>
    <mergeCell ref="O263:Q263"/>
    <mergeCell ref="C264:F264"/>
    <mergeCell ref="G264:H264"/>
    <mergeCell ref="L264:N264"/>
    <mergeCell ref="O264:Q264"/>
    <mergeCell ref="C265:F265"/>
    <mergeCell ref="G265:H265"/>
    <mergeCell ref="L265:N265"/>
    <mergeCell ref="O265:Q265"/>
    <mergeCell ref="C266:F266"/>
    <mergeCell ref="G266:H266"/>
    <mergeCell ref="L266:N266"/>
    <mergeCell ref="O266:Q266"/>
    <mergeCell ref="C267:F267"/>
    <mergeCell ref="G267:H267"/>
    <mergeCell ref="L267:N267"/>
    <mergeCell ref="O267:Q267"/>
    <mergeCell ref="C269:F269"/>
    <mergeCell ref="G269:H269"/>
    <mergeCell ref="L269:N269"/>
    <mergeCell ref="O269:Q269"/>
    <mergeCell ref="C270:F270"/>
    <mergeCell ref="G270:H270"/>
    <mergeCell ref="L270:N270"/>
    <mergeCell ref="O270:Q270"/>
    <mergeCell ref="C271:F271"/>
    <mergeCell ref="G271:H271"/>
    <mergeCell ref="L271:N271"/>
    <mergeCell ref="O271:Q271"/>
    <mergeCell ref="C272:F272"/>
    <mergeCell ref="G272:H272"/>
    <mergeCell ref="L272:N272"/>
    <mergeCell ref="O272:Q272"/>
    <mergeCell ref="C273:F273"/>
    <mergeCell ref="G273:H273"/>
    <mergeCell ref="L273:N273"/>
    <mergeCell ref="O273:Q273"/>
    <mergeCell ref="C274:F274"/>
    <mergeCell ref="G274:H274"/>
    <mergeCell ref="L274:N274"/>
    <mergeCell ref="O274:Q274"/>
    <mergeCell ref="C275:F275"/>
    <mergeCell ref="G275:H275"/>
    <mergeCell ref="L275:N275"/>
    <mergeCell ref="O275:Q275"/>
    <mergeCell ref="C276:F276"/>
    <mergeCell ref="G276:H276"/>
    <mergeCell ref="L276:N276"/>
    <mergeCell ref="O276:Q276"/>
    <mergeCell ref="C277:F277"/>
    <mergeCell ref="G277:H277"/>
    <mergeCell ref="L277:N277"/>
    <mergeCell ref="O277:Q277"/>
    <mergeCell ref="C278:F278"/>
    <mergeCell ref="G278:H278"/>
    <mergeCell ref="L278:N278"/>
    <mergeCell ref="O278:Q278"/>
    <mergeCell ref="C279:F279"/>
    <mergeCell ref="G279:H279"/>
    <mergeCell ref="L279:N279"/>
    <mergeCell ref="O279:Q279"/>
    <mergeCell ref="C280:F280"/>
    <mergeCell ref="G280:H280"/>
    <mergeCell ref="L280:N280"/>
    <mergeCell ref="O280:Q280"/>
    <mergeCell ref="C281:F281"/>
    <mergeCell ref="G281:H281"/>
    <mergeCell ref="L281:N281"/>
    <mergeCell ref="O281:Q281"/>
    <mergeCell ref="C282:F282"/>
    <mergeCell ref="G282:H282"/>
    <mergeCell ref="L282:N282"/>
    <mergeCell ref="O282:Q282"/>
    <mergeCell ref="C283:F283"/>
    <mergeCell ref="G283:H283"/>
    <mergeCell ref="L283:N283"/>
    <mergeCell ref="O283:Q283"/>
    <mergeCell ref="C284:F284"/>
    <mergeCell ref="G284:H284"/>
    <mergeCell ref="L284:N284"/>
    <mergeCell ref="O284:Q284"/>
    <mergeCell ref="C285:F285"/>
    <mergeCell ref="G285:H285"/>
    <mergeCell ref="L285:N285"/>
    <mergeCell ref="O285:Q285"/>
    <mergeCell ref="C286:F286"/>
    <mergeCell ref="G286:H286"/>
    <mergeCell ref="L286:N286"/>
    <mergeCell ref="O286:Q286"/>
    <mergeCell ref="C287:F287"/>
    <mergeCell ref="G287:H287"/>
    <mergeCell ref="L287:N287"/>
    <mergeCell ref="O287:Q287"/>
    <mergeCell ref="C288:F288"/>
    <mergeCell ref="G288:H288"/>
    <mergeCell ref="L288:N288"/>
    <mergeCell ref="O288:Q288"/>
    <mergeCell ref="C289:F289"/>
    <mergeCell ref="G289:H289"/>
    <mergeCell ref="L289:N289"/>
    <mergeCell ref="O289:Q289"/>
    <mergeCell ref="C290:F290"/>
    <mergeCell ref="G290:H290"/>
    <mergeCell ref="L290:N290"/>
    <mergeCell ref="O290:Q290"/>
    <mergeCell ref="C291:F291"/>
    <mergeCell ref="G291:H291"/>
    <mergeCell ref="L291:N291"/>
    <mergeCell ref="O291:Q291"/>
    <mergeCell ref="C292:F292"/>
    <mergeCell ref="G292:H292"/>
    <mergeCell ref="L292:N292"/>
    <mergeCell ref="O292:Q292"/>
    <mergeCell ref="C293:F293"/>
    <mergeCell ref="G293:H293"/>
    <mergeCell ref="L293:N293"/>
    <mergeCell ref="O293:Q293"/>
    <mergeCell ref="C294:F294"/>
    <mergeCell ref="G294:H294"/>
    <mergeCell ref="L294:N294"/>
    <mergeCell ref="O294:Q294"/>
    <mergeCell ref="C295:F295"/>
    <mergeCell ref="G295:H295"/>
    <mergeCell ref="L295:N295"/>
    <mergeCell ref="O295:Q295"/>
    <mergeCell ref="C296:F296"/>
    <mergeCell ref="G296:H296"/>
    <mergeCell ref="L296:N296"/>
    <mergeCell ref="O296:Q296"/>
    <mergeCell ref="C297:F297"/>
    <mergeCell ref="G297:H297"/>
    <mergeCell ref="L297:N297"/>
    <mergeCell ref="O297:Q297"/>
    <mergeCell ref="C298:F298"/>
    <mergeCell ref="G298:H298"/>
    <mergeCell ref="L298:N298"/>
    <mergeCell ref="O298:Q298"/>
    <mergeCell ref="C299:F299"/>
    <mergeCell ref="G299:H299"/>
    <mergeCell ref="L299:N299"/>
    <mergeCell ref="O299:Q299"/>
    <mergeCell ref="C300:F300"/>
    <mergeCell ref="G300:H300"/>
    <mergeCell ref="L300:N300"/>
    <mergeCell ref="O300:Q300"/>
    <mergeCell ref="C301:F301"/>
    <mergeCell ref="G301:H301"/>
    <mergeCell ref="L301:N301"/>
    <mergeCell ref="O301:Q301"/>
    <mergeCell ref="C302:F302"/>
    <mergeCell ref="G302:H302"/>
    <mergeCell ref="L302:N302"/>
    <mergeCell ref="O302:Q302"/>
    <mergeCell ref="C303:F303"/>
    <mergeCell ref="G303:H303"/>
    <mergeCell ref="L303:N303"/>
    <mergeCell ref="O303:Q303"/>
    <mergeCell ref="C304:F304"/>
    <mergeCell ref="G304:H304"/>
    <mergeCell ref="L304:N304"/>
    <mergeCell ref="O304:Q304"/>
    <mergeCell ref="C305:F305"/>
    <mergeCell ref="G305:H305"/>
    <mergeCell ref="L305:N305"/>
    <mergeCell ref="O305:Q305"/>
    <mergeCell ref="C306:F306"/>
    <mergeCell ref="G306:H306"/>
    <mergeCell ref="L306:N306"/>
    <mergeCell ref="O306:Q306"/>
    <mergeCell ref="C307:F307"/>
    <mergeCell ref="G307:H307"/>
    <mergeCell ref="L307:N307"/>
    <mergeCell ref="O307:Q307"/>
    <mergeCell ref="C308:F308"/>
    <mergeCell ref="G308:H308"/>
    <mergeCell ref="L308:N308"/>
    <mergeCell ref="O308:Q308"/>
    <mergeCell ref="C309:F309"/>
    <mergeCell ref="G309:H309"/>
    <mergeCell ref="L309:N309"/>
    <mergeCell ref="O309:Q309"/>
    <mergeCell ref="C310:F310"/>
    <mergeCell ref="G310:H310"/>
    <mergeCell ref="L310:N310"/>
    <mergeCell ref="O310:Q310"/>
    <mergeCell ref="C311:F311"/>
    <mergeCell ref="G311:H311"/>
    <mergeCell ref="L311:N311"/>
    <mergeCell ref="O311:Q311"/>
    <mergeCell ref="C312:F312"/>
    <mergeCell ref="G312:H312"/>
    <mergeCell ref="L312:N312"/>
    <mergeCell ref="O312:Q312"/>
    <mergeCell ref="C313:F313"/>
    <mergeCell ref="G313:H313"/>
    <mergeCell ref="L313:N313"/>
    <mergeCell ref="O313:Q313"/>
    <mergeCell ref="C314:F314"/>
    <mergeCell ref="G314:H314"/>
    <mergeCell ref="L314:N314"/>
    <mergeCell ref="O314:Q314"/>
    <mergeCell ref="C315:F315"/>
    <mergeCell ref="G315:H315"/>
    <mergeCell ref="L315:N315"/>
    <mergeCell ref="O315:Q315"/>
    <mergeCell ref="C316:F316"/>
    <mergeCell ref="G316:H316"/>
    <mergeCell ref="L316:N316"/>
    <mergeCell ref="O316:Q316"/>
    <mergeCell ref="O14:Q14"/>
    <mergeCell ref="O18:Q18"/>
    <mergeCell ref="O19:Q19"/>
    <mergeCell ref="O15:Q15"/>
    <mergeCell ref="C20:G20"/>
    <mergeCell ref="C21:G21"/>
    <mergeCell ref="C16:G16"/>
    <mergeCell ref="C17:G17"/>
    <mergeCell ref="C15:G15"/>
    <mergeCell ref="C19:G19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2024-03-25T10:37:38Z</dcterms:created>
  <dcterms:modified xsi:type="dcterms:W3CDTF">2024-03-27T10:19:12Z</dcterms:modified>
  <cp:category/>
  <cp:version/>
  <cp:contentType/>
  <cp:contentStatus/>
</cp:coreProperties>
</file>